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0" yWindow="1140" windowWidth="9690" windowHeight="5625" firstSheet="1" activeTab="1"/>
  </bookViews>
  <sheets>
    <sheet name="000000" sheetId="1" state="veryHidden" r:id="rId1"/>
    <sheet name="決算書内訳1" sheetId="2" r:id="rId2"/>
    <sheet name="決算書" sheetId="3" r:id="rId3"/>
    <sheet name="監査報告書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>
    <definedName name="_xlnm.Print_Area" localSheetId="1">'決算書内訳1'!$A$1:$K$86</definedName>
  </definedNames>
  <calcPr fullCalcOnLoad="1"/>
</workbook>
</file>

<file path=xl/sharedStrings.xml><?xml version="1.0" encoding="utf-8"?>
<sst xmlns="http://schemas.openxmlformats.org/spreadsheetml/2006/main" count="173" uniqueCount="143">
  <si>
    <t>支出の部（明細）</t>
  </si>
  <si>
    <t>項目</t>
  </si>
  <si>
    <t>予算額</t>
  </si>
  <si>
    <t>決算額</t>
  </si>
  <si>
    <t>確定</t>
  </si>
  <si>
    <t>玉串料</t>
  </si>
  <si>
    <t>前夜祭</t>
  </si>
  <si>
    <t>ミス選彰</t>
  </si>
  <si>
    <t>×</t>
  </si>
  <si>
    <t>人</t>
  </si>
  <si>
    <t>=</t>
  </si>
  <si>
    <t>その他</t>
  </si>
  <si>
    <t>市中パレード</t>
  </si>
  <si>
    <t>煙火代</t>
  </si>
  <si>
    <t>踊り広場三角旗設営・撤収賃金</t>
  </si>
  <si>
    <t>傷害・損害保険料</t>
  </si>
  <si>
    <t>踊り広場アナウンスに対する謝礼</t>
  </si>
  <si>
    <t>広報宣伝費</t>
  </si>
  <si>
    <t>行事雑費</t>
  </si>
  <si>
    <t>合計</t>
  </si>
  <si>
    <t>収入の部</t>
  </si>
  <si>
    <t>項目</t>
  </si>
  <si>
    <t>繰越金</t>
  </si>
  <si>
    <t>寄付金</t>
  </si>
  <si>
    <t>市助成金</t>
  </si>
  <si>
    <t>基金助成金</t>
  </si>
  <si>
    <t>雑収入</t>
  </si>
  <si>
    <t>合計</t>
  </si>
  <si>
    <t>予算額</t>
  </si>
  <si>
    <t>決算額</t>
  </si>
  <si>
    <t>増減</t>
  </si>
  <si>
    <t>備考</t>
  </si>
  <si>
    <t>（単位：円）</t>
  </si>
  <si>
    <t>支出の部</t>
  </si>
  <si>
    <t>献湯祭</t>
  </si>
  <si>
    <t>市中パレード</t>
  </si>
  <si>
    <t>予算額</t>
  </si>
  <si>
    <t>決算額</t>
  </si>
  <si>
    <t>前夜祭</t>
  </si>
  <si>
    <t>献湯祭</t>
  </si>
  <si>
    <t>　賞金</t>
  </si>
  <si>
    <t>　タスキ</t>
  </si>
  <si>
    <t>　トロフィー</t>
  </si>
  <si>
    <t>　ミス手袋</t>
  </si>
  <si>
    <t>　審査会車代</t>
  </si>
  <si>
    <t>キリシタン行列送迎用ﾊﾞｽ代</t>
  </si>
  <si>
    <t>事務費</t>
  </si>
  <si>
    <t>予備費</t>
  </si>
  <si>
    <t>人</t>
  </si>
  <si>
    <t>オープンカー借り上げ謝礼</t>
  </si>
  <si>
    <t>化粧指導者に対する謝礼</t>
  </si>
  <si>
    <t>交通指導員に対する謝礼</t>
  </si>
  <si>
    <t>　帽子</t>
  </si>
  <si>
    <t>説明</t>
  </si>
  <si>
    <t>紙コップ、紙皿、割箸代</t>
  </si>
  <si>
    <t>御神酒代</t>
  </si>
  <si>
    <t>蒲鉾代</t>
  </si>
  <si>
    <t>紅白饅頭代</t>
  </si>
  <si>
    <t>　制服</t>
  </si>
  <si>
    <t>　司会者に対する謝礼</t>
  </si>
  <si>
    <t>　文化会館使用料</t>
  </si>
  <si>
    <t>島原城薪能協賛金</t>
  </si>
  <si>
    <t>阿波踊り大会協賛金</t>
  </si>
  <si>
    <t>チラシ印刷・新聞折り込み代</t>
  </si>
  <si>
    <t>消耗品、コピー印刷、通信運搬費ほか</t>
  </si>
  <si>
    <t>基金積立ほか</t>
  </si>
  <si>
    <t>予備費</t>
  </si>
  <si>
    <t>献湯祭参加者駐車場代</t>
  </si>
  <si>
    <t>　舞台装置、音響設備借上代</t>
  </si>
  <si>
    <t>スタッフ及び動員者昼食代</t>
  </si>
  <si>
    <t>交通指導員弁当代</t>
  </si>
  <si>
    <t>出演者弁当・飲み物代（現金分）</t>
  </si>
  <si>
    <t>島鉄ﾊﾞｽ窓枠ｶｯﾃｨﾝｸﾞｼｰﾄ制作費</t>
  </si>
  <si>
    <t>まつり基金</t>
  </si>
  <si>
    <t>監事</t>
  </si>
  <si>
    <t>監査の結果、収支とも適正に執行されていることを認める。</t>
  </si>
  <si>
    <t>　　　しまばら温泉不知火まつり振興会</t>
  </si>
  <si>
    <t>会計監査報告書</t>
  </si>
  <si>
    <t>　立看板及び舞台看板代他</t>
  </si>
  <si>
    <t>パレード踊り広場電源、駐車場借上謝礼</t>
  </si>
  <si>
    <t>看板代及びプラカード代</t>
  </si>
  <si>
    <t>キリシタン行列出演者に対する飲み物代</t>
  </si>
  <si>
    <t>反省会会食代</t>
  </si>
  <si>
    <t>広告収入</t>
  </si>
  <si>
    <t>イベント費</t>
  </si>
  <si>
    <t>協賛事業費</t>
  </si>
  <si>
    <t>広報宣伝費</t>
  </si>
  <si>
    <t>行事雑費</t>
  </si>
  <si>
    <t>事務費</t>
  </si>
  <si>
    <t>支出金額　　９，３０６，４８５円</t>
  </si>
  <si>
    <t>平成１５年  　月 　　日　　</t>
  </si>
  <si>
    <t>収入金額　　９，７９８，０００円</t>
  </si>
  <si>
    <t>差引金額　　　　４９１，５１５円</t>
  </si>
  <si>
    <t>協賛事業費</t>
  </si>
  <si>
    <t>放送設備借上代</t>
  </si>
  <si>
    <t>臨時駐車場誘導警備代</t>
  </si>
  <si>
    <t>仮設電気工事代（高尾内科、塩屋駐車場）</t>
  </si>
  <si>
    <t>キリシタン行列馬曳き補助</t>
  </si>
  <si>
    <t>そーめん試食一式</t>
  </si>
  <si>
    <t>食</t>
  </si>
  <si>
    <t>島原文化会館使用料（出演者控え室）</t>
  </si>
  <si>
    <t>枚</t>
  </si>
  <si>
    <t>ﾎﾟｽﾀｰ印刷、デザイン料</t>
  </si>
  <si>
    <t>スタッフ昼食代</t>
  </si>
  <si>
    <t>　ポートレート・写真焼き増し代</t>
  </si>
  <si>
    <t>　靴,小物代</t>
  </si>
  <si>
    <t>　広告料</t>
  </si>
  <si>
    <t>　消耗品（賞状、目録、額縁ほか）</t>
  </si>
  <si>
    <t>　</t>
  </si>
  <si>
    <t>ゲスト等</t>
  </si>
  <si>
    <t>　出演者及びスタッフ弁当、飲物代</t>
  </si>
  <si>
    <t>　控室用ダスキンモップ借上げ料</t>
  </si>
  <si>
    <t>文化会館使用料（パレード参加者説明会）</t>
  </si>
  <si>
    <t>キリシタン行列化粧用消耗品、足袋代</t>
  </si>
  <si>
    <t>雑費(土産代、十能）</t>
  </si>
  <si>
    <t>島原城ライブ司会者謝礼</t>
  </si>
  <si>
    <t>島原城特設ステージ司会者謝礼</t>
  </si>
  <si>
    <t>島原城特設ステージ設置代</t>
  </si>
  <si>
    <t>仮設電気工事代（島原城）</t>
  </si>
  <si>
    <t>野外ステージ音響システム代（島原城）</t>
  </si>
  <si>
    <t>立看板代（島原城）</t>
  </si>
  <si>
    <t>宣伝隊派遣に係る燃料代、旅費</t>
  </si>
  <si>
    <t>周知・交通規制看板取付・撤去代</t>
  </si>
  <si>
    <t>市役所西側玄関看板、足場代</t>
  </si>
  <si>
    <t>交通整理用カラーコーン他</t>
  </si>
  <si>
    <t>クリーニング代</t>
  </si>
  <si>
    <t>会議室使用料(総会時）</t>
  </si>
  <si>
    <t>うちわ制作料</t>
  </si>
  <si>
    <t>消耗品代他</t>
  </si>
  <si>
    <t>監査時昼食代</t>
  </si>
  <si>
    <t>会議時飲物代</t>
  </si>
  <si>
    <t>ホームページ製作・更新手数料</t>
  </si>
  <si>
    <t>平成15年度</t>
  </si>
  <si>
    <t>企業　　６６件　　　　　　　　　　　　　　　　　　個人　２００件</t>
  </si>
  <si>
    <t>(　平成15年4月1日～平成16年３月３１日　）</t>
  </si>
  <si>
    <t>平成１5年度（第２4回）しまばら温泉不知火まつり決算書（見込み）</t>
  </si>
  <si>
    <t>収入　9,511,526円　－　支出　9,154,519円　＝　357,007円</t>
  </si>
  <si>
    <t>平成15年度（第２４回）しまばら温泉不知火まつり決算内訳書</t>
  </si>
  <si>
    <t xml:space="preserve"> ゲスト出演料（林家花丸、安田ユージ、長谷川一義）</t>
  </si>
  <si>
    <t xml:space="preserve"> ゲストへの土産代（〃）</t>
  </si>
  <si>
    <t xml:space="preserve"> ゲスト送迎係旅費（職員2名）、送迎時通行料等</t>
  </si>
  <si>
    <t xml:space="preserve"> ゲスト送迎タクシー代（林家花丸）</t>
  </si>
  <si>
    <t xml:space="preserve"> 特別出演団体謝礼（鳴門市太閤連、きたありま夢組）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</si>
</sst>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-&quot;\&quot;;#,##0\-&quot;\&quot;"/>
    <numFmt numFmtId="177" formatCode="#,##0_-&quot;\&quot;;[Red]#,##0\-&quot;\&quot;"/>
    <numFmt numFmtId="178" formatCode="#,##0.00_-&quot;\&quot;;#,##0.00\-&quot;\&quot;"/>
    <numFmt numFmtId="179" formatCode="#,##0.00_-&quot;\&quot;;[Red]#,##0.00\-&quot;\&quot;"/>
    <numFmt numFmtId="180" formatCode="_ * #,##0_-&quot;\&quot;_ ;_ * #,##0\-&quot;\&quot;_ ;_ * &quot;-&quot;_-&quot;\&quot;_ ;_ @_ "/>
    <numFmt numFmtId="181" formatCode="_ * #,##0_-_\_ ;_ * #,##0\-_\_ ;_ * &quot;-&quot;_-_\_ ;_ @_ "/>
    <numFmt numFmtId="182" formatCode="_ * #,##0.00_-&quot;\&quot;_ ;_ * #,##0.00\-&quot;\&quot;_ ;_ * &quot;-&quot;??_-&quot;\&quot;_ ;_ @_ "/>
    <numFmt numFmtId="183" formatCode="_ * #,##0.00_-_\_ ;_ * #,##0.00\-_\_ ;_ * &quot;-&quot;??_-_\_ ;_ @_ "/>
    <numFmt numFmtId="184" formatCode="&quot;△&quot;\ #,##0;&quot;▲&quot;\ #,##0"/>
    <numFmt numFmtId="185" formatCode="[&lt;=999]000;000\-00"/>
    <numFmt numFmtId="186" formatCode="0;&quot;▲ &quot;0"/>
    <numFmt numFmtId="187" formatCode="0_ "/>
    <numFmt numFmtId="188" formatCode="#,##0.0;[Red]\-#,##0.0"/>
    <numFmt numFmtId="189" formatCode="#,##0_);[Red]\(#,##0\)"/>
    <numFmt numFmtId="190" formatCode="0_);[Red]\(0\)"/>
    <numFmt numFmtId="191" formatCode="#,##0;&quot;△ &quot;#,##0"/>
    <numFmt numFmtId="192" formatCode="[$-411]\ ggge&quot;年&quot;\ m&quot;月&quot;dd&quot;日&quot;"/>
    <numFmt numFmtId="193" formatCode="\ 0,000,000"/>
    <numFmt numFmtId="194" formatCode="\ 0,000,000\ "/>
    <numFmt numFmtId="195" formatCode="\ 0"/>
    <numFmt numFmtId="196" formatCode="\ 00"/>
    <numFmt numFmtId="197" formatCode="[$-411]\ ggge&quot;年&quot;\ m&quot;月&quot;\ d&quot;日&quot;"/>
    <numFmt numFmtId="198" formatCode="&quot;$&quot;#,##0_);[Red]\(&quot;$&quot;#,##0\)"/>
    <numFmt numFmtId="199" formatCode="&quot;$&quot;#,##0.00_);[Red]\(&quot;$&quot;#,##0.00\)"/>
    <numFmt numFmtId="200" formatCode="0.0_ "/>
    <numFmt numFmtId="201" formatCode="0.0_);[Red]\(0.0\)"/>
    <numFmt numFmtId="202" formatCode="#,##0.0_);[Red]\(#,##0.0\)"/>
    <numFmt numFmtId="203" formatCode="#,##0.0_ "/>
    <numFmt numFmtId="204" formatCode="#,##0.00_ "/>
    <numFmt numFmtId="205" formatCode="#,##0_-;[Red]\ #,##0\-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22"/>
      <name val="ＭＳ ゴシック"/>
      <family val="3"/>
    </font>
    <font>
      <sz val="18"/>
      <name val="ＭＳ Ｐゴシック"/>
      <family val="3"/>
    </font>
    <font>
      <sz val="16"/>
      <name val="ＭＳ 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10"/>
      <name val="ＭＳ 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38" fontId="0" fillId="0" borderId="0" xfId="17" applyAlignment="1">
      <alignment/>
    </xf>
    <xf numFmtId="38" fontId="5" fillId="0" borderId="0" xfId="17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38" fontId="7" fillId="0" borderId="0" xfId="17" applyFont="1" applyAlignment="1">
      <alignment/>
    </xf>
    <xf numFmtId="38" fontId="8" fillId="0" borderId="0" xfId="17" applyFont="1" applyAlignment="1">
      <alignment/>
    </xf>
    <xf numFmtId="38" fontId="8" fillId="0" borderId="8" xfId="17" applyFont="1" applyBorder="1" applyAlignment="1">
      <alignment horizontal="center"/>
    </xf>
    <xf numFmtId="38" fontId="8" fillId="0" borderId="9" xfId="17" applyFont="1" applyBorder="1" applyAlignment="1">
      <alignment/>
    </xf>
    <xf numFmtId="38" fontId="8" fillId="0" borderId="10" xfId="17" applyFont="1" applyBorder="1" applyAlignment="1">
      <alignment/>
    </xf>
    <xf numFmtId="38" fontId="8" fillId="0" borderId="11" xfId="17" applyFont="1" applyBorder="1" applyAlignment="1">
      <alignment/>
    </xf>
    <xf numFmtId="38" fontId="8" fillId="0" borderId="8" xfId="17" applyFont="1" applyBorder="1" applyAlignment="1">
      <alignment/>
    </xf>
    <xf numFmtId="38" fontId="8" fillId="0" borderId="12" xfId="17" applyFont="1" applyBorder="1" applyAlignment="1">
      <alignment/>
    </xf>
    <xf numFmtId="38" fontId="8" fillId="0" borderId="13" xfId="17" applyFont="1" applyBorder="1" applyAlignment="1">
      <alignment horizontal="center"/>
    </xf>
    <xf numFmtId="38" fontId="8" fillId="0" borderId="14" xfId="17" applyFont="1" applyBorder="1" applyAlignment="1">
      <alignment/>
    </xf>
    <xf numFmtId="38" fontId="8" fillId="0" borderId="15" xfId="17" applyFont="1" applyBorder="1" applyAlignment="1">
      <alignment/>
    </xf>
    <xf numFmtId="38" fontId="8" fillId="0" borderId="16" xfId="17" applyFont="1" applyBorder="1" applyAlignment="1">
      <alignment/>
    </xf>
    <xf numFmtId="38" fontId="8" fillId="0" borderId="13" xfId="17" applyFont="1" applyBorder="1" applyAlignment="1">
      <alignment/>
    </xf>
    <xf numFmtId="38" fontId="8" fillId="0" borderId="17" xfId="17" applyFont="1" applyBorder="1" applyAlignment="1">
      <alignment/>
    </xf>
    <xf numFmtId="0" fontId="9" fillId="0" borderId="0" xfId="0" applyFont="1" applyAlignment="1">
      <alignment/>
    </xf>
    <xf numFmtId="38" fontId="9" fillId="0" borderId="0" xfId="17" applyFont="1" applyAlignment="1">
      <alignment/>
    </xf>
    <xf numFmtId="0" fontId="12" fillId="0" borderId="18" xfId="0" applyFont="1" applyBorder="1" applyAlignment="1">
      <alignment vertical="center"/>
    </xf>
    <xf numFmtId="38" fontId="12" fillId="0" borderId="19" xfId="17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38" fontId="9" fillId="0" borderId="21" xfId="17" applyFont="1" applyBorder="1" applyAlignment="1">
      <alignment vertical="center"/>
    </xf>
    <xf numFmtId="38" fontId="9" fillId="0" borderId="22" xfId="17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17" xfId="17" applyFont="1" applyBorder="1" applyAlignment="1">
      <alignment vertical="center"/>
    </xf>
    <xf numFmtId="38" fontId="10" fillId="0" borderId="17" xfId="17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38" fontId="9" fillId="0" borderId="12" xfId="17" applyFont="1" applyBorder="1" applyAlignment="1">
      <alignment vertical="center"/>
    </xf>
    <xf numFmtId="38" fontId="10" fillId="0" borderId="25" xfId="17" applyFont="1" applyBorder="1" applyAlignment="1">
      <alignment vertical="center"/>
    </xf>
    <xf numFmtId="38" fontId="9" fillId="0" borderId="26" xfId="17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8" fontId="9" fillId="0" borderId="28" xfId="17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9" fillId="0" borderId="29" xfId="17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49" fontId="9" fillId="0" borderId="30" xfId="0" applyNumberFormat="1" applyFont="1" applyBorder="1" applyAlignment="1">
      <alignment vertical="center"/>
    </xf>
    <xf numFmtId="38" fontId="9" fillId="0" borderId="10" xfId="17" applyFont="1" applyBorder="1" applyAlignment="1">
      <alignment vertical="center"/>
    </xf>
    <xf numFmtId="38" fontId="10" fillId="0" borderId="31" xfId="17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38" fontId="10" fillId="0" borderId="32" xfId="17" applyFont="1" applyBorder="1" applyAlignment="1">
      <alignment vertical="center"/>
    </xf>
    <xf numFmtId="38" fontId="10" fillId="0" borderId="33" xfId="17" applyFont="1" applyBorder="1" applyAlignment="1">
      <alignment vertical="center"/>
    </xf>
    <xf numFmtId="38" fontId="9" fillId="0" borderId="23" xfId="17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38" fontId="9" fillId="0" borderId="9" xfId="17" applyFont="1" applyBorder="1" applyAlignment="1">
      <alignment vertical="center"/>
    </xf>
    <xf numFmtId="38" fontId="10" fillId="0" borderId="36" xfId="17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38" fontId="9" fillId="0" borderId="39" xfId="17" applyFont="1" applyBorder="1" applyAlignment="1">
      <alignment vertical="center"/>
    </xf>
    <xf numFmtId="38" fontId="10" fillId="0" borderId="40" xfId="17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38" fontId="11" fillId="0" borderId="13" xfId="17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38" fontId="11" fillId="0" borderId="8" xfId="17" applyFont="1" applyBorder="1" applyAlignment="1">
      <alignment horizontal="center" vertical="center"/>
    </xf>
    <xf numFmtId="38" fontId="11" fillId="0" borderId="48" xfId="17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49" xfId="0" applyFont="1" applyBorder="1" applyAlignment="1">
      <alignment vertical="center"/>
    </xf>
    <xf numFmtId="38" fontId="9" fillId="0" borderId="50" xfId="17" applyFont="1" applyBorder="1" applyAlignment="1">
      <alignment vertical="center"/>
    </xf>
    <xf numFmtId="38" fontId="10" fillId="0" borderId="51" xfId="17" applyFont="1" applyBorder="1" applyAlignment="1">
      <alignment vertical="center"/>
    </xf>
    <xf numFmtId="38" fontId="0" fillId="0" borderId="0" xfId="17" applyFont="1" applyAlignment="1">
      <alignment/>
    </xf>
    <xf numFmtId="0" fontId="4" fillId="0" borderId="16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32" xfId="17" applyFont="1" applyBorder="1" applyAlignment="1">
      <alignment vertical="center"/>
    </xf>
    <xf numFmtId="38" fontId="10" fillId="0" borderId="52" xfId="17" applyFont="1" applyBorder="1" applyAlignment="1">
      <alignment vertical="center"/>
    </xf>
    <xf numFmtId="38" fontId="16" fillId="0" borderId="0" xfId="17" applyFont="1" applyAlignment="1">
      <alignment/>
    </xf>
    <xf numFmtId="0" fontId="18" fillId="0" borderId="53" xfId="0" applyFont="1" applyBorder="1" applyAlignment="1">
      <alignment vertical="center" wrapText="1" shrinkToFit="1"/>
    </xf>
    <xf numFmtId="0" fontId="8" fillId="0" borderId="53" xfId="0" applyFont="1" applyBorder="1" applyAlignment="1">
      <alignment/>
    </xf>
    <xf numFmtId="0" fontId="16" fillId="0" borderId="35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38" fontId="16" fillId="0" borderId="10" xfId="17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38" fontId="9" fillId="0" borderId="56" xfId="17" applyFont="1" applyBorder="1" applyAlignment="1">
      <alignment vertical="center"/>
    </xf>
    <xf numFmtId="38" fontId="10" fillId="0" borderId="57" xfId="17" applyFont="1" applyBorder="1" applyAlignment="1">
      <alignment vertical="center"/>
    </xf>
    <xf numFmtId="3" fontId="0" fillId="0" borderId="0" xfId="0" applyNumberFormat="1" applyAlignment="1">
      <alignment/>
    </xf>
    <xf numFmtId="38" fontId="10" fillId="0" borderId="0" xfId="17" applyFont="1" applyBorder="1" applyAlignment="1">
      <alignment vertical="center"/>
    </xf>
    <xf numFmtId="38" fontId="19" fillId="0" borderId="31" xfId="17" applyFont="1" applyBorder="1" applyAlignment="1">
      <alignment vertical="center"/>
    </xf>
    <xf numFmtId="0" fontId="4" fillId="0" borderId="45" xfId="0" applyFont="1" applyBorder="1" applyAlignment="1">
      <alignment horizontal="center" vertical="center" wrapText="1"/>
    </xf>
    <xf numFmtId="0" fontId="16" fillId="0" borderId="54" xfId="0" applyFont="1" applyBorder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/>
    </xf>
    <xf numFmtId="49" fontId="10" fillId="0" borderId="32" xfId="17" applyNumberFormat="1" applyFont="1" applyBorder="1" applyAlignment="1">
      <alignment horizontal="right" vertical="center"/>
    </xf>
    <xf numFmtId="0" fontId="4" fillId="0" borderId="58" xfId="0" applyFont="1" applyBorder="1" applyAlignment="1">
      <alignment horizontal="center" vertical="center"/>
    </xf>
    <xf numFmtId="38" fontId="9" fillId="0" borderId="59" xfId="17" applyFont="1" applyBorder="1" applyAlignment="1">
      <alignment vertical="center"/>
    </xf>
    <xf numFmtId="38" fontId="10" fillId="0" borderId="59" xfId="17" applyFont="1" applyBorder="1" applyAlignment="1">
      <alignment vertical="center"/>
    </xf>
    <xf numFmtId="0" fontId="20" fillId="0" borderId="59" xfId="0" applyFont="1" applyBorder="1" applyAlignment="1">
      <alignment vertical="center"/>
    </xf>
    <xf numFmtId="38" fontId="9" fillId="0" borderId="24" xfId="17" applyFont="1" applyBorder="1" applyAlignment="1">
      <alignment vertical="center"/>
    </xf>
    <xf numFmtId="0" fontId="20" fillId="0" borderId="60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38" fontId="9" fillId="0" borderId="64" xfId="17" applyFont="1" applyBorder="1" applyAlignment="1">
      <alignment vertical="center"/>
    </xf>
    <xf numFmtId="38" fontId="10" fillId="0" borderId="65" xfId="17" applyFont="1" applyBorder="1" applyAlignment="1">
      <alignment vertical="center"/>
    </xf>
    <xf numFmtId="49" fontId="21" fillId="0" borderId="11" xfId="17" applyNumberFormat="1" applyFont="1" applyBorder="1" applyAlignment="1">
      <alignment horizontal="right" vertical="center"/>
    </xf>
    <xf numFmtId="38" fontId="21" fillId="0" borderId="66" xfId="17" applyFont="1" applyBorder="1" applyAlignment="1">
      <alignment vertical="center"/>
    </xf>
    <xf numFmtId="38" fontId="10" fillId="0" borderId="64" xfId="17" applyNumberFormat="1" applyFont="1" applyBorder="1" applyAlignment="1">
      <alignment vertical="center"/>
    </xf>
    <xf numFmtId="0" fontId="23" fillId="0" borderId="67" xfId="0" applyFont="1" applyBorder="1" applyAlignment="1">
      <alignment wrapText="1"/>
    </xf>
    <xf numFmtId="191" fontId="8" fillId="0" borderId="14" xfId="17" applyNumberFormat="1" applyFont="1" applyBorder="1" applyAlignment="1">
      <alignment/>
    </xf>
    <xf numFmtId="191" fontId="8" fillId="0" borderId="13" xfId="17" applyNumberFormat="1" applyFont="1" applyBorder="1" applyAlignment="1">
      <alignment/>
    </xf>
    <xf numFmtId="191" fontId="8" fillId="0" borderId="54" xfId="17" applyNumberFormat="1" applyFont="1" applyBorder="1" applyAlignment="1">
      <alignment/>
    </xf>
    <xf numFmtId="0" fontId="16" fillId="0" borderId="2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38" fontId="10" fillId="0" borderId="68" xfId="17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49" fontId="9" fillId="0" borderId="28" xfId="0" applyNumberFormat="1" applyFont="1" applyBorder="1" applyAlignment="1">
      <alignment vertical="center"/>
    </xf>
    <xf numFmtId="38" fontId="16" fillId="0" borderId="11" xfId="17" applyFont="1" applyBorder="1" applyAlignment="1">
      <alignment vertical="center"/>
    </xf>
    <xf numFmtId="38" fontId="10" fillId="0" borderId="70" xfId="17" applyFont="1" applyBorder="1" applyAlignment="1">
      <alignment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8" fontId="9" fillId="0" borderId="11" xfId="17" applyFont="1" applyBorder="1" applyAlignment="1">
      <alignment vertical="center"/>
    </xf>
    <xf numFmtId="205" fontId="10" fillId="0" borderId="37" xfId="17" applyNumberFormat="1" applyFont="1" applyBorder="1" applyAlignment="1">
      <alignment vertical="center"/>
    </xf>
    <xf numFmtId="205" fontId="9" fillId="0" borderId="37" xfId="17" applyNumberFormat="1" applyFont="1" applyBorder="1" applyAlignment="1">
      <alignment vertical="center"/>
    </xf>
    <xf numFmtId="191" fontId="8" fillId="0" borderId="15" xfId="17" applyNumberFormat="1" applyFont="1" applyBorder="1" applyAlignment="1">
      <alignment/>
    </xf>
    <xf numFmtId="0" fontId="16" fillId="0" borderId="60" xfId="0" applyFont="1" applyBorder="1" applyAlignment="1">
      <alignment horizontal="center" vertical="center"/>
    </xf>
    <xf numFmtId="49" fontId="10" fillId="0" borderId="0" xfId="17" applyNumberFormat="1" applyFont="1" applyBorder="1" applyAlignment="1">
      <alignment horizontal="right" vertical="center"/>
    </xf>
    <xf numFmtId="0" fontId="4" fillId="0" borderId="71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38" fontId="22" fillId="0" borderId="33" xfId="17" applyFont="1" applyBorder="1" applyAlignment="1">
      <alignment vertical="center" wrapText="1"/>
    </xf>
    <xf numFmtId="0" fontId="27" fillId="0" borderId="53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7" fillId="0" borderId="67" xfId="0" applyFont="1" applyBorder="1" applyAlignment="1">
      <alignment vertical="top" wrapText="1"/>
    </xf>
    <xf numFmtId="0" fontId="27" fillId="0" borderId="2" xfId="0" applyFont="1" applyBorder="1" applyAlignment="1">
      <alignment/>
    </xf>
    <xf numFmtId="0" fontId="27" fillId="0" borderId="72" xfId="0" applyFont="1" applyBorder="1" applyAlignment="1">
      <alignment vertical="top" wrapText="1"/>
    </xf>
    <xf numFmtId="0" fontId="28" fillId="0" borderId="15" xfId="0" applyFont="1" applyBorder="1" applyAlignment="1">
      <alignment vertical="center"/>
    </xf>
    <xf numFmtId="38" fontId="16" fillId="0" borderId="29" xfId="17" applyFont="1" applyBorder="1" applyAlignment="1">
      <alignment vertical="center"/>
    </xf>
    <xf numFmtId="49" fontId="16" fillId="0" borderId="30" xfId="0" applyNumberFormat="1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38" fontId="9" fillId="0" borderId="33" xfId="17" applyFont="1" applyBorder="1" applyAlignment="1">
      <alignment vertical="center"/>
    </xf>
    <xf numFmtId="38" fontId="10" fillId="0" borderId="74" xfId="17" applyFont="1" applyBorder="1" applyAlignment="1">
      <alignment vertical="center"/>
    </xf>
    <xf numFmtId="38" fontId="9" fillId="0" borderId="69" xfId="17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205" fontId="29" fillId="0" borderId="25" xfId="17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>
      <alignment horizontal="right"/>
    </xf>
    <xf numFmtId="38" fontId="12" fillId="0" borderId="19" xfId="17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25</xdr:row>
      <xdr:rowOff>0</xdr:rowOff>
    </xdr:from>
    <xdr:to>
      <xdr:col>4</xdr:col>
      <xdr:colOff>971550</xdr:colOff>
      <xdr:row>25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85800" y="8629650"/>
          <a:ext cx="5334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上記のとおり報告いたします。
　　　平成　　年　　月　　日
　　　　　　　　　　しまばらし温泉不知火まつり振興会　　　　
　　　　　　　　　　　　　　会　長　池　山　　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50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="75" zoomScaleNormal="75" workbookViewId="0" topLeftCell="A13">
      <selection activeCell="D31" sqref="D31"/>
    </sheetView>
  </sheetViews>
  <sheetFormatPr defaultColWidth="9.00390625" defaultRowHeight="13.5"/>
  <cols>
    <col min="1" max="1" width="11.00390625" style="0" customWidth="1"/>
    <col min="2" max="3" width="10.625" style="1" customWidth="1"/>
    <col min="4" max="4" width="43.50390625" style="0" bestFit="1" customWidth="1"/>
    <col min="5" max="5" width="8.50390625" style="0" bestFit="1" customWidth="1"/>
    <col min="6" max="6" width="3.00390625" style="0" bestFit="1" customWidth="1"/>
    <col min="7" max="7" width="6.00390625" style="0" bestFit="1" customWidth="1"/>
    <col min="8" max="8" width="3.00390625" style="0" bestFit="1" customWidth="1"/>
    <col min="9" max="9" width="2.125" style="0" bestFit="1" customWidth="1"/>
    <col min="10" max="10" width="8.875" style="1" bestFit="1" customWidth="1"/>
    <col min="11" max="11" width="12.50390625" style="1" customWidth="1"/>
  </cols>
  <sheetData>
    <row r="1" ht="24.75" customHeight="1" thickBot="1">
      <c r="B1" s="2" t="s">
        <v>137</v>
      </c>
    </row>
    <row r="2" spans="1:11" s="35" customFormat="1" ht="24" customHeight="1">
      <c r="A2" s="30" t="s">
        <v>132</v>
      </c>
      <c r="B2" s="31"/>
      <c r="C2" s="169" t="s">
        <v>0</v>
      </c>
      <c r="D2" s="169"/>
      <c r="E2" s="32"/>
      <c r="F2" s="32"/>
      <c r="G2" s="32"/>
      <c r="H2" s="32"/>
      <c r="I2" s="32"/>
      <c r="J2" s="33"/>
      <c r="K2" s="34"/>
    </row>
    <row r="3" spans="1:11" s="35" customFormat="1" ht="24" customHeight="1">
      <c r="A3" s="67" t="s">
        <v>1</v>
      </c>
      <c r="B3" s="73" t="s">
        <v>2</v>
      </c>
      <c r="C3" s="73" t="s">
        <v>3</v>
      </c>
      <c r="D3" s="74" t="s">
        <v>53</v>
      </c>
      <c r="E3" s="75"/>
      <c r="F3" s="75"/>
      <c r="G3" s="75"/>
      <c r="H3" s="75"/>
      <c r="I3" s="75"/>
      <c r="J3" s="76"/>
      <c r="K3" s="77" t="s">
        <v>4</v>
      </c>
    </row>
    <row r="4" spans="1:11" s="35" customFormat="1" ht="24" customHeight="1">
      <c r="A4" s="68" t="s">
        <v>39</v>
      </c>
      <c r="B4" s="36">
        <v>70000</v>
      </c>
      <c r="C4" s="37">
        <f>SUM(K4:K9)</f>
        <v>63997</v>
      </c>
      <c r="D4" s="38" t="s">
        <v>5</v>
      </c>
      <c r="E4" s="39"/>
      <c r="F4" s="40"/>
      <c r="G4" s="40"/>
      <c r="H4" s="40"/>
      <c r="I4" s="40"/>
      <c r="J4" s="41"/>
      <c r="K4" s="42">
        <v>25000</v>
      </c>
    </row>
    <row r="5" spans="1:11" s="35" customFormat="1" ht="24" customHeight="1">
      <c r="A5" s="71"/>
      <c r="B5" s="53"/>
      <c r="C5" s="145"/>
      <c r="D5" s="129" t="s">
        <v>67</v>
      </c>
      <c r="E5" s="131"/>
      <c r="F5" s="132"/>
      <c r="G5" s="132"/>
      <c r="H5" s="132"/>
      <c r="I5" s="132"/>
      <c r="J5" s="140"/>
      <c r="K5" s="130">
        <v>500</v>
      </c>
    </row>
    <row r="6" spans="1:11" s="35" customFormat="1" ht="24" customHeight="1">
      <c r="A6" s="93"/>
      <c r="B6" s="53"/>
      <c r="C6" s="100"/>
      <c r="D6" s="46" t="s">
        <v>56</v>
      </c>
      <c r="E6" s="48"/>
      <c r="F6" s="48"/>
      <c r="G6" s="48"/>
      <c r="H6" s="48"/>
      <c r="I6" s="48"/>
      <c r="J6" s="51"/>
      <c r="K6" s="52">
        <v>4200</v>
      </c>
    </row>
    <row r="7" spans="1:11" s="35" customFormat="1" ht="24" customHeight="1">
      <c r="A7" s="93"/>
      <c r="B7" s="53"/>
      <c r="C7" s="100"/>
      <c r="D7" s="46" t="s">
        <v>55</v>
      </c>
      <c r="E7" s="48"/>
      <c r="F7" s="48"/>
      <c r="G7" s="48"/>
      <c r="H7" s="48"/>
      <c r="I7" s="48"/>
      <c r="J7" s="51"/>
      <c r="K7" s="52">
        <v>6000</v>
      </c>
    </row>
    <row r="8" spans="1:11" s="35" customFormat="1" ht="24" customHeight="1">
      <c r="A8" s="93"/>
      <c r="B8" s="53"/>
      <c r="C8" s="100"/>
      <c r="D8" s="46" t="s">
        <v>57</v>
      </c>
      <c r="E8" s="48"/>
      <c r="F8" s="48"/>
      <c r="G8" s="48"/>
      <c r="H8" s="48"/>
      <c r="I8" s="48"/>
      <c r="J8" s="51"/>
      <c r="K8" s="88">
        <v>26460</v>
      </c>
    </row>
    <row r="9" spans="1:12" s="35" customFormat="1" ht="24" customHeight="1">
      <c r="A9" s="148"/>
      <c r="B9" s="43"/>
      <c r="C9" s="149"/>
      <c r="D9" s="44" t="s">
        <v>54</v>
      </c>
      <c r="E9" s="146"/>
      <c r="F9" s="96"/>
      <c r="G9" s="96"/>
      <c r="H9" s="96"/>
      <c r="I9" s="96"/>
      <c r="J9" s="147"/>
      <c r="K9" s="98">
        <v>1837</v>
      </c>
      <c r="L9" s="100"/>
    </row>
    <row r="10" spans="1:11" s="35" customFormat="1" ht="24" customHeight="1">
      <c r="A10" s="68" t="s">
        <v>6</v>
      </c>
      <c r="B10" s="36">
        <v>4000000</v>
      </c>
      <c r="C10" s="37">
        <f>SUM(K10,K22,K28)</f>
        <v>4052228</v>
      </c>
      <c r="D10" s="38" t="s">
        <v>7</v>
      </c>
      <c r="E10" s="39"/>
      <c r="F10" s="40"/>
      <c r="G10" s="40"/>
      <c r="H10" s="40"/>
      <c r="I10" s="40"/>
      <c r="J10" s="41"/>
      <c r="K10" s="166">
        <f>SUM(K11:K21)</f>
        <v>1684076</v>
      </c>
    </row>
    <row r="11" spans="1:11" s="35" customFormat="1" ht="24" customHeight="1">
      <c r="A11" s="70"/>
      <c r="B11" s="45"/>
      <c r="C11" s="119"/>
      <c r="D11" s="46" t="s">
        <v>40</v>
      </c>
      <c r="E11" s="47">
        <v>210000</v>
      </c>
      <c r="F11" s="48" t="s">
        <v>8</v>
      </c>
      <c r="G11" s="48">
        <v>3</v>
      </c>
      <c r="H11" s="49" t="s">
        <v>9</v>
      </c>
      <c r="I11" s="50" t="s">
        <v>10</v>
      </c>
      <c r="J11" s="51">
        <f>E11*G11</f>
        <v>630000</v>
      </c>
      <c r="K11" s="52">
        <v>630000</v>
      </c>
    </row>
    <row r="12" spans="1:11" s="35" customFormat="1" ht="24" customHeight="1">
      <c r="A12" s="71"/>
      <c r="B12" s="53"/>
      <c r="C12" s="54"/>
      <c r="D12" s="46" t="s">
        <v>58</v>
      </c>
      <c r="E12" s="47"/>
      <c r="F12" s="48"/>
      <c r="G12" s="48"/>
      <c r="H12" s="49"/>
      <c r="I12" s="50"/>
      <c r="J12" s="51"/>
      <c r="K12" s="52">
        <v>428400</v>
      </c>
    </row>
    <row r="13" spans="1:11" s="35" customFormat="1" ht="24" customHeight="1">
      <c r="A13" s="71"/>
      <c r="B13" s="53"/>
      <c r="C13" s="54"/>
      <c r="D13" s="46" t="s">
        <v>104</v>
      </c>
      <c r="E13" s="156" t="s">
        <v>108</v>
      </c>
      <c r="F13" s="85" t="s">
        <v>108</v>
      </c>
      <c r="G13" s="85" t="s">
        <v>108</v>
      </c>
      <c r="H13" s="49" t="s">
        <v>108</v>
      </c>
      <c r="I13" s="157" t="s">
        <v>108</v>
      </c>
      <c r="J13" s="95" t="s">
        <v>108</v>
      </c>
      <c r="K13" s="52">
        <v>24412</v>
      </c>
    </row>
    <row r="14" spans="1:11" s="35" customFormat="1" ht="24" customHeight="1">
      <c r="A14" s="71"/>
      <c r="B14" s="53"/>
      <c r="C14" s="54"/>
      <c r="D14" s="46" t="s">
        <v>52</v>
      </c>
      <c r="E14" s="47">
        <v>28560</v>
      </c>
      <c r="F14" s="48" t="s">
        <v>8</v>
      </c>
      <c r="G14" s="48">
        <v>3</v>
      </c>
      <c r="H14" s="49"/>
      <c r="I14" s="50" t="s">
        <v>10</v>
      </c>
      <c r="J14" s="51">
        <v>85680</v>
      </c>
      <c r="K14" s="52">
        <v>85680</v>
      </c>
    </row>
    <row r="15" spans="1:11" s="35" customFormat="1" ht="24" customHeight="1">
      <c r="A15" s="71"/>
      <c r="B15" s="53"/>
      <c r="C15" s="54"/>
      <c r="D15" s="46" t="s">
        <v>41</v>
      </c>
      <c r="E15" s="47">
        <v>18900</v>
      </c>
      <c r="F15" s="48" t="s">
        <v>8</v>
      </c>
      <c r="G15" s="48">
        <v>3</v>
      </c>
      <c r="H15" s="49"/>
      <c r="I15" s="50" t="s">
        <v>10</v>
      </c>
      <c r="J15" s="51">
        <v>56700</v>
      </c>
      <c r="K15" s="52">
        <v>56700</v>
      </c>
    </row>
    <row r="16" spans="1:11" s="35" customFormat="1" ht="24" customHeight="1">
      <c r="A16" s="71"/>
      <c r="B16" s="53"/>
      <c r="C16" s="54"/>
      <c r="D16" s="46" t="s">
        <v>105</v>
      </c>
      <c r="E16" s="47">
        <v>12390</v>
      </c>
      <c r="F16" s="48" t="s">
        <v>8</v>
      </c>
      <c r="G16" s="48">
        <v>3</v>
      </c>
      <c r="H16" s="49"/>
      <c r="I16" s="50" t="s">
        <v>10</v>
      </c>
      <c r="J16" s="51">
        <v>37170</v>
      </c>
      <c r="K16" s="52">
        <v>37170</v>
      </c>
    </row>
    <row r="17" spans="1:11" s="35" customFormat="1" ht="24" customHeight="1">
      <c r="A17" s="71"/>
      <c r="B17" s="53"/>
      <c r="C17" s="54"/>
      <c r="D17" s="46" t="s">
        <v>42</v>
      </c>
      <c r="E17" s="47">
        <v>13650</v>
      </c>
      <c r="F17" s="48" t="s">
        <v>8</v>
      </c>
      <c r="G17" s="48">
        <v>3</v>
      </c>
      <c r="H17" s="48"/>
      <c r="I17" s="50" t="s">
        <v>10</v>
      </c>
      <c r="J17" s="51">
        <f>E17*G17</f>
        <v>40950</v>
      </c>
      <c r="K17" s="52">
        <v>40950</v>
      </c>
    </row>
    <row r="18" spans="1:11" s="35" customFormat="1" ht="24" customHeight="1">
      <c r="A18" s="71"/>
      <c r="B18" s="53"/>
      <c r="C18" s="54"/>
      <c r="D18" s="46" t="s">
        <v>106</v>
      </c>
      <c r="E18" s="47"/>
      <c r="F18" s="48"/>
      <c r="G18" s="48"/>
      <c r="H18" s="48"/>
      <c r="I18" s="48"/>
      <c r="J18" s="51"/>
      <c r="K18" s="52">
        <v>315000</v>
      </c>
    </row>
    <row r="19" spans="1:11" s="35" customFormat="1" ht="24" customHeight="1">
      <c r="A19" s="71"/>
      <c r="B19" s="53"/>
      <c r="C19" s="54"/>
      <c r="D19" s="46" t="s">
        <v>43</v>
      </c>
      <c r="E19" s="47"/>
      <c r="F19" s="48"/>
      <c r="G19" s="48"/>
      <c r="H19" s="48"/>
      <c r="I19" s="50"/>
      <c r="J19" s="51"/>
      <c r="K19" s="52">
        <v>15750</v>
      </c>
    </row>
    <row r="20" spans="1:11" s="35" customFormat="1" ht="24" customHeight="1">
      <c r="A20" s="71"/>
      <c r="B20" s="53"/>
      <c r="C20" s="54"/>
      <c r="D20" s="46" t="s">
        <v>44</v>
      </c>
      <c r="E20" s="47">
        <v>5000</v>
      </c>
      <c r="F20" s="48" t="s">
        <v>8</v>
      </c>
      <c r="G20" s="48">
        <v>8</v>
      </c>
      <c r="H20" s="48"/>
      <c r="I20" s="50" t="s">
        <v>10</v>
      </c>
      <c r="J20" s="51">
        <v>40000</v>
      </c>
      <c r="K20" s="52">
        <v>40000</v>
      </c>
    </row>
    <row r="21" spans="1:11" s="35" customFormat="1" ht="24" customHeight="1">
      <c r="A21" s="71"/>
      <c r="B21" s="53"/>
      <c r="C21" s="54"/>
      <c r="D21" s="155" t="s">
        <v>107</v>
      </c>
      <c r="E21" s="47"/>
      <c r="F21" s="48"/>
      <c r="G21" s="48"/>
      <c r="H21" s="48"/>
      <c r="I21" s="48"/>
      <c r="J21" s="51"/>
      <c r="K21" s="52">
        <v>10014</v>
      </c>
    </row>
    <row r="22" spans="1:11" s="35" customFormat="1" ht="24" customHeight="1">
      <c r="A22" s="71"/>
      <c r="B22" s="53"/>
      <c r="C22" s="54"/>
      <c r="D22" s="46" t="s">
        <v>109</v>
      </c>
      <c r="E22" s="47"/>
      <c r="F22" s="48"/>
      <c r="G22" s="48"/>
      <c r="H22" s="48"/>
      <c r="I22" s="48"/>
      <c r="J22" s="51"/>
      <c r="K22" s="101">
        <f>SUM(K23:K27)</f>
        <v>1097020</v>
      </c>
    </row>
    <row r="23" spans="1:11" s="35" customFormat="1" ht="24" customHeight="1">
      <c r="A23" s="71"/>
      <c r="B23" s="53"/>
      <c r="C23" s="54"/>
      <c r="D23" s="46" t="s">
        <v>138</v>
      </c>
      <c r="E23" s="156" t="s">
        <v>108</v>
      </c>
      <c r="F23" s="85" t="s">
        <v>108</v>
      </c>
      <c r="G23" s="85" t="s">
        <v>108</v>
      </c>
      <c r="H23" s="48"/>
      <c r="I23" s="157" t="s">
        <v>108</v>
      </c>
      <c r="J23" s="95" t="s">
        <v>108</v>
      </c>
      <c r="K23" s="52">
        <v>935000</v>
      </c>
    </row>
    <row r="24" spans="1:11" s="35" customFormat="1" ht="24" customHeight="1">
      <c r="A24" s="71"/>
      <c r="B24" s="53"/>
      <c r="C24" s="54"/>
      <c r="D24" s="46" t="s">
        <v>139</v>
      </c>
      <c r="E24" s="47"/>
      <c r="F24" s="48"/>
      <c r="G24" s="48"/>
      <c r="H24" s="48"/>
      <c r="I24" s="48"/>
      <c r="J24" s="51"/>
      <c r="K24" s="52">
        <v>13120</v>
      </c>
    </row>
    <row r="25" spans="1:11" s="35" customFormat="1" ht="24" customHeight="1">
      <c r="A25" s="71"/>
      <c r="B25" s="53"/>
      <c r="C25" s="54"/>
      <c r="D25" s="46" t="s">
        <v>140</v>
      </c>
      <c r="E25" s="47"/>
      <c r="F25" s="48"/>
      <c r="G25" s="48"/>
      <c r="H25" s="48"/>
      <c r="I25" s="48"/>
      <c r="J25" s="51"/>
      <c r="K25" s="52">
        <v>5400</v>
      </c>
    </row>
    <row r="26" spans="1:11" s="35" customFormat="1" ht="24" customHeight="1">
      <c r="A26" s="71"/>
      <c r="B26" s="53"/>
      <c r="C26" s="54"/>
      <c r="D26" s="46" t="s">
        <v>141</v>
      </c>
      <c r="E26" s="47"/>
      <c r="F26" s="48"/>
      <c r="G26" s="48"/>
      <c r="H26" s="48"/>
      <c r="I26" s="48"/>
      <c r="J26" s="51"/>
      <c r="K26" s="52">
        <v>13500</v>
      </c>
    </row>
    <row r="27" spans="1:11" s="35" customFormat="1" ht="24" customHeight="1">
      <c r="A27" s="71"/>
      <c r="B27" s="53"/>
      <c r="C27" s="54"/>
      <c r="D27" s="46" t="s">
        <v>142</v>
      </c>
      <c r="E27" s="47"/>
      <c r="F27" s="48"/>
      <c r="G27" s="48"/>
      <c r="H27" s="48"/>
      <c r="I27" s="48"/>
      <c r="J27" s="51"/>
      <c r="K27" s="52">
        <v>130000</v>
      </c>
    </row>
    <row r="28" spans="1:11" s="35" customFormat="1" ht="24" customHeight="1">
      <c r="A28" s="71"/>
      <c r="B28" s="53"/>
      <c r="C28" s="54"/>
      <c r="D28" s="46" t="s">
        <v>11</v>
      </c>
      <c r="E28" s="47"/>
      <c r="F28" s="48"/>
      <c r="G28" s="48"/>
      <c r="H28" s="48"/>
      <c r="I28" s="48"/>
      <c r="J28" s="51"/>
      <c r="K28" s="101">
        <f>SUM(K29:K34)</f>
        <v>1271132</v>
      </c>
    </row>
    <row r="29" spans="1:12" s="35" customFormat="1" ht="24" customHeight="1">
      <c r="A29" s="71"/>
      <c r="B29" s="53"/>
      <c r="C29" s="54"/>
      <c r="D29" s="46" t="s">
        <v>59</v>
      </c>
      <c r="E29" s="47"/>
      <c r="F29" s="48"/>
      <c r="G29" s="48"/>
      <c r="H29" s="48"/>
      <c r="I29" s="48"/>
      <c r="J29" s="51"/>
      <c r="K29" s="52">
        <v>60000</v>
      </c>
      <c r="L29" s="127"/>
    </row>
    <row r="30" spans="1:12" s="35" customFormat="1" ht="24" customHeight="1">
      <c r="A30" s="71"/>
      <c r="B30" s="53"/>
      <c r="C30" s="54"/>
      <c r="D30" s="46" t="s">
        <v>68</v>
      </c>
      <c r="E30" s="47"/>
      <c r="F30" s="48"/>
      <c r="G30" s="48"/>
      <c r="H30" s="48"/>
      <c r="I30" s="48"/>
      <c r="J30" s="51"/>
      <c r="K30" s="52">
        <v>157500</v>
      </c>
      <c r="L30" s="127"/>
    </row>
    <row r="31" spans="1:12" s="35" customFormat="1" ht="24" customHeight="1">
      <c r="A31" s="71"/>
      <c r="B31" s="53"/>
      <c r="C31" s="54"/>
      <c r="D31" s="46" t="s">
        <v>60</v>
      </c>
      <c r="E31" s="47"/>
      <c r="F31" s="48"/>
      <c r="G31" s="48"/>
      <c r="H31" s="49"/>
      <c r="I31" s="50"/>
      <c r="J31" s="51"/>
      <c r="K31" s="52">
        <v>238642</v>
      </c>
      <c r="L31" s="127"/>
    </row>
    <row r="32" spans="1:12" s="35" customFormat="1" ht="24" customHeight="1">
      <c r="A32" s="71"/>
      <c r="B32" s="53"/>
      <c r="C32" s="54"/>
      <c r="D32" s="84" t="s">
        <v>110</v>
      </c>
      <c r="E32" s="47"/>
      <c r="F32" s="48"/>
      <c r="G32" s="48"/>
      <c r="H32" s="49"/>
      <c r="I32" s="50"/>
      <c r="J32" s="51"/>
      <c r="K32" s="52">
        <v>315400</v>
      </c>
      <c r="L32" s="127"/>
    </row>
    <row r="33" spans="1:12" s="35" customFormat="1" ht="24" customHeight="1">
      <c r="A33" s="71"/>
      <c r="B33" s="53"/>
      <c r="C33" s="54"/>
      <c r="D33" s="84" t="s">
        <v>78</v>
      </c>
      <c r="E33" s="47"/>
      <c r="F33" s="48"/>
      <c r="G33" s="48"/>
      <c r="H33" s="49"/>
      <c r="I33" s="50"/>
      <c r="J33" s="51"/>
      <c r="K33" s="52">
        <v>495390</v>
      </c>
      <c r="L33" s="127"/>
    </row>
    <row r="34" spans="1:12" s="86" customFormat="1" ht="24" customHeight="1">
      <c r="A34" s="71"/>
      <c r="B34" s="53"/>
      <c r="C34" s="54"/>
      <c r="D34" s="84" t="s">
        <v>111</v>
      </c>
      <c r="E34" s="163"/>
      <c r="F34" s="132"/>
      <c r="G34" s="132"/>
      <c r="H34" s="133"/>
      <c r="I34" s="134"/>
      <c r="J34" s="140"/>
      <c r="K34" s="136">
        <v>4200</v>
      </c>
      <c r="L34" s="165"/>
    </row>
    <row r="35" spans="1:12" s="86" customFormat="1" ht="24" customHeight="1">
      <c r="A35" s="68" t="s">
        <v>12</v>
      </c>
      <c r="B35" s="36">
        <v>1500000</v>
      </c>
      <c r="C35" s="37">
        <f>SUM(K35:K55)</f>
        <v>1492265</v>
      </c>
      <c r="D35" s="164" t="s">
        <v>112</v>
      </c>
      <c r="E35" s="56"/>
      <c r="F35" s="40"/>
      <c r="G35" s="40"/>
      <c r="H35" s="40"/>
      <c r="I35" s="40"/>
      <c r="J35" s="41"/>
      <c r="K35" s="82">
        <v>9108</v>
      </c>
      <c r="L35" s="165"/>
    </row>
    <row r="36" spans="1:12" s="35" customFormat="1" ht="24" customHeight="1">
      <c r="A36" s="71"/>
      <c r="B36" s="53"/>
      <c r="C36" s="54"/>
      <c r="D36" s="46" t="s">
        <v>13</v>
      </c>
      <c r="E36" s="47"/>
      <c r="F36" s="48"/>
      <c r="G36" s="48"/>
      <c r="H36" s="48"/>
      <c r="I36" s="48"/>
      <c r="J36" s="51"/>
      <c r="K36" s="52">
        <v>63000</v>
      </c>
      <c r="L36" s="127"/>
    </row>
    <row r="37" spans="1:12" s="35" customFormat="1" ht="24" customHeight="1">
      <c r="A37" s="71"/>
      <c r="B37" s="53"/>
      <c r="C37" s="54"/>
      <c r="D37" s="46" t="s">
        <v>94</v>
      </c>
      <c r="E37" s="47"/>
      <c r="F37" s="48"/>
      <c r="G37" s="48"/>
      <c r="H37" s="48"/>
      <c r="I37" s="48"/>
      <c r="J37" s="51"/>
      <c r="K37" s="52">
        <v>409500</v>
      </c>
      <c r="L37" s="127"/>
    </row>
    <row r="38" spans="1:12" s="35" customFormat="1" ht="24" customHeight="1">
      <c r="A38" s="71"/>
      <c r="B38" s="53"/>
      <c r="C38" s="54"/>
      <c r="D38" s="46" t="s">
        <v>79</v>
      </c>
      <c r="E38" s="47"/>
      <c r="F38" s="48"/>
      <c r="G38" s="48"/>
      <c r="H38" s="48"/>
      <c r="I38" s="48"/>
      <c r="J38" s="51"/>
      <c r="K38" s="52">
        <v>43100</v>
      </c>
      <c r="L38" s="127"/>
    </row>
    <row r="39" spans="1:12" s="35" customFormat="1" ht="24" customHeight="1">
      <c r="A39" s="71"/>
      <c r="B39" s="53"/>
      <c r="C39" s="54"/>
      <c r="D39" s="46" t="s">
        <v>14</v>
      </c>
      <c r="E39" s="57"/>
      <c r="F39" s="48"/>
      <c r="G39" s="48"/>
      <c r="H39" s="48"/>
      <c r="I39" s="48"/>
      <c r="J39" s="51"/>
      <c r="K39" s="52">
        <v>63000</v>
      </c>
      <c r="L39" s="127"/>
    </row>
    <row r="40" spans="1:12" s="35" customFormat="1" ht="24" customHeight="1">
      <c r="A40" s="71"/>
      <c r="B40" s="53"/>
      <c r="C40" s="54"/>
      <c r="D40" s="46" t="s">
        <v>49</v>
      </c>
      <c r="E40" s="58">
        <v>13000</v>
      </c>
      <c r="F40" s="48" t="s">
        <v>8</v>
      </c>
      <c r="G40" s="59">
        <v>3</v>
      </c>
      <c r="H40" s="92" t="s">
        <v>48</v>
      </c>
      <c r="I40" s="59"/>
      <c r="J40" s="60">
        <v>39000</v>
      </c>
      <c r="K40" s="61">
        <v>39000</v>
      </c>
      <c r="L40" s="127"/>
    </row>
    <row r="41" spans="1:12" s="35" customFormat="1" ht="24" customHeight="1">
      <c r="A41" s="71"/>
      <c r="B41" s="53"/>
      <c r="C41" s="54"/>
      <c r="D41" s="46" t="s">
        <v>50</v>
      </c>
      <c r="E41" s="58"/>
      <c r="F41" s="48"/>
      <c r="G41" s="59"/>
      <c r="H41" s="92"/>
      <c r="I41" s="59"/>
      <c r="J41" s="60"/>
      <c r="K41" s="61">
        <v>5000</v>
      </c>
      <c r="L41" s="127"/>
    </row>
    <row r="42" spans="1:12" s="35" customFormat="1" ht="24" customHeight="1">
      <c r="A42" s="71"/>
      <c r="B42" s="53"/>
      <c r="C42" s="54"/>
      <c r="D42" s="46" t="s">
        <v>15</v>
      </c>
      <c r="E42" s="57"/>
      <c r="F42" s="48"/>
      <c r="G42" s="48"/>
      <c r="H42" s="48"/>
      <c r="I42" s="48"/>
      <c r="J42" s="51"/>
      <c r="K42" s="52">
        <v>112300</v>
      </c>
      <c r="L42" s="127"/>
    </row>
    <row r="43" spans="1:12" s="35" customFormat="1" ht="24" customHeight="1">
      <c r="A43" s="71"/>
      <c r="B43" s="53"/>
      <c r="C43" s="54"/>
      <c r="D43" s="46" t="s">
        <v>16</v>
      </c>
      <c r="E43" s="57"/>
      <c r="F43" s="48"/>
      <c r="G43" s="48">
        <v>5</v>
      </c>
      <c r="H43" s="85" t="s">
        <v>48</v>
      </c>
      <c r="I43" s="48"/>
      <c r="J43" s="51"/>
      <c r="K43" s="52">
        <v>90000</v>
      </c>
      <c r="L43" s="127"/>
    </row>
    <row r="44" spans="1:12" s="35" customFormat="1" ht="24" customHeight="1">
      <c r="A44" s="71"/>
      <c r="B44" s="53"/>
      <c r="C44" s="54"/>
      <c r="D44" s="46" t="s">
        <v>45</v>
      </c>
      <c r="E44" s="57"/>
      <c r="F44" s="48"/>
      <c r="G44" s="48"/>
      <c r="H44" s="48"/>
      <c r="I44" s="48"/>
      <c r="J44" s="51"/>
      <c r="K44" s="52">
        <v>40000</v>
      </c>
      <c r="L44" s="127"/>
    </row>
    <row r="45" spans="1:12" s="35" customFormat="1" ht="24" customHeight="1">
      <c r="A45" s="71"/>
      <c r="B45" s="53"/>
      <c r="C45" s="54"/>
      <c r="D45" s="46" t="s">
        <v>113</v>
      </c>
      <c r="E45" s="57"/>
      <c r="F45" s="48"/>
      <c r="G45" s="48"/>
      <c r="H45" s="48"/>
      <c r="I45" s="48"/>
      <c r="J45" s="51"/>
      <c r="K45" s="52">
        <v>78015</v>
      </c>
      <c r="L45" s="127"/>
    </row>
    <row r="46" spans="1:12" s="35" customFormat="1" ht="24" customHeight="1">
      <c r="A46" s="71"/>
      <c r="B46" s="53"/>
      <c r="C46" s="54"/>
      <c r="D46" s="46" t="s">
        <v>81</v>
      </c>
      <c r="E46" s="57"/>
      <c r="F46" s="48"/>
      <c r="G46" s="48"/>
      <c r="H46" s="48"/>
      <c r="I46" s="48"/>
      <c r="J46" s="51"/>
      <c r="K46" s="52">
        <v>25950</v>
      </c>
      <c r="L46" s="127"/>
    </row>
    <row r="47" spans="1:12" s="35" customFormat="1" ht="24" customHeight="1">
      <c r="A47" s="71"/>
      <c r="B47" s="53"/>
      <c r="C47" s="54"/>
      <c r="D47" s="46" t="s">
        <v>97</v>
      </c>
      <c r="E47" s="57"/>
      <c r="F47" s="48"/>
      <c r="G47" s="48"/>
      <c r="H47" s="48"/>
      <c r="I47" s="48"/>
      <c r="J47" s="51"/>
      <c r="K47" s="52">
        <v>4400</v>
      </c>
      <c r="L47" s="127"/>
    </row>
    <row r="48" spans="1:12" s="35" customFormat="1" ht="24" customHeight="1">
      <c r="A48" s="71"/>
      <c r="B48" s="53"/>
      <c r="C48" s="54"/>
      <c r="D48" s="46" t="s">
        <v>80</v>
      </c>
      <c r="E48" s="57"/>
      <c r="F48" s="48"/>
      <c r="G48" s="48"/>
      <c r="H48" s="48"/>
      <c r="I48" s="48"/>
      <c r="J48" s="51"/>
      <c r="K48" s="52">
        <v>239400</v>
      </c>
      <c r="L48" s="127"/>
    </row>
    <row r="49" spans="1:12" s="35" customFormat="1" ht="24" customHeight="1">
      <c r="A49" s="71"/>
      <c r="B49" s="53"/>
      <c r="C49" s="54"/>
      <c r="D49" s="46" t="s">
        <v>95</v>
      </c>
      <c r="E49" s="57"/>
      <c r="F49" s="48"/>
      <c r="G49" s="48"/>
      <c r="H49" s="48"/>
      <c r="I49" s="48"/>
      <c r="J49" s="51"/>
      <c r="K49" s="52">
        <v>144900</v>
      </c>
      <c r="L49" s="127"/>
    </row>
    <row r="50" spans="1:12" s="35" customFormat="1" ht="24" customHeight="1">
      <c r="A50" s="71"/>
      <c r="B50" s="53"/>
      <c r="C50" s="54"/>
      <c r="D50" s="46" t="s">
        <v>96</v>
      </c>
      <c r="E50" s="57"/>
      <c r="F50" s="48"/>
      <c r="G50" s="48"/>
      <c r="H50" s="48"/>
      <c r="I50" s="48"/>
      <c r="J50" s="51"/>
      <c r="K50" s="52">
        <v>50400</v>
      </c>
      <c r="L50" s="127"/>
    </row>
    <row r="51" spans="1:12" s="35" customFormat="1" ht="24" customHeight="1">
      <c r="A51" s="71"/>
      <c r="B51" s="53"/>
      <c r="C51" s="54"/>
      <c r="D51" s="46" t="s">
        <v>69</v>
      </c>
      <c r="E51" s="57"/>
      <c r="F51" s="48"/>
      <c r="G51" s="48"/>
      <c r="H51" s="49"/>
      <c r="I51" s="50"/>
      <c r="J51" s="51"/>
      <c r="K51" s="52">
        <v>22408</v>
      </c>
      <c r="L51" s="127"/>
    </row>
    <row r="52" spans="1:12" s="35" customFormat="1" ht="24" customHeight="1">
      <c r="A52" s="71"/>
      <c r="B52" s="53"/>
      <c r="C52" s="54"/>
      <c r="D52" s="84" t="s">
        <v>71</v>
      </c>
      <c r="E52" s="57"/>
      <c r="F52" s="48"/>
      <c r="G52" s="48"/>
      <c r="H52" s="49"/>
      <c r="I52" s="50"/>
      <c r="J52" s="51"/>
      <c r="K52" s="52">
        <v>1440</v>
      </c>
      <c r="L52" s="127"/>
    </row>
    <row r="53" spans="1:12" s="35" customFormat="1" ht="24" customHeight="1">
      <c r="A53" s="71"/>
      <c r="B53" s="53"/>
      <c r="C53" s="54"/>
      <c r="D53" s="84" t="s">
        <v>51</v>
      </c>
      <c r="E53" s="57"/>
      <c r="F53" s="48"/>
      <c r="G53" s="48"/>
      <c r="H53" s="49"/>
      <c r="I53" s="50"/>
      <c r="J53" s="95"/>
      <c r="K53" s="52">
        <v>30000</v>
      </c>
      <c r="L53" s="127"/>
    </row>
    <row r="54" spans="1:12" s="35" customFormat="1" ht="24" customHeight="1">
      <c r="A54" s="71"/>
      <c r="B54" s="53"/>
      <c r="C54" s="54"/>
      <c r="D54" s="84" t="s">
        <v>70</v>
      </c>
      <c r="E54" s="131"/>
      <c r="F54" s="132"/>
      <c r="G54" s="132"/>
      <c r="H54" s="133"/>
      <c r="I54" s="134"/>
      <c r="J54" s="135"/>
      <c r="K54" s="136">
        <v>18000</v>
      </c>
      <c r="L54" s="127"/>
    </row>
    <row r="55" spans="1:11" s="86" customFormat="1" ht="24" customHeight="1">
      <c r="A55" s="69"/>
      <c r="B55" s="43"/>
      <c r="C55" s="55"/>
      <c r="D55" s="158" t="s">
        <v>114</v>
      </c>
      <c r="E55" s="159"/>
      <c r="F55" s="160"/>
      <c r="G55" s="160"/>
      <c r="H55" s="160"/>
      <c r="I55" s="160"/>
      <c r="J55" s="161"/>
      <c r="K55" s="162">
        <v>3344</v>
      </c>
    </row>
    <row r="56" spans="1:11" s="35" customFormat="1" ht="24" customHeight="1">
      <c r="A56" s="144" t="s">
        <v>84</v>
      </c>
      <c r="B56" s="111">
        <v>1000000</v>
      </c>
      <c r="C56" s="37">
        <f>SUM(K56:K63)</f>
        <v>703820</v>
      </c>
      <c r="D56" s="46" t="s">
        <v>115</v>
      </c>
      <c r="E56" s="86"/>
      <c r="F56" s="86"/>
      <c r="G56" s="86"/>
      <c r="H56" s="86"/>
      <c r="I56" s="86"/>
      <c r="J56" s="87"/>
      <c r="K56" s="88">
        <v>30000</v>
      </c>
    </row>
    <row r="57" spans="1:11" s="35" customFormat="1" ht="24" customHeight="1">
      <c r="A57" s="71"/>
      <c r="B57" s="53"/>
      <c r="C57" s="54"/>
      <c r="D57" s="46" t="s">
        <v>116</v>
      </c>
      <c r="E57" s="48"/>
      <c r="F57" s="48"/>
      <c r="G57" s="48"/>
      <c r="H57" s="48"/>
      <c r="I57" s="48"/>
      <c r="J57" s="51"/>
      <c r="K57" s="52">
        <v>30000</v>
      </c>
    </row>
    <row r="58" spans="1:11" s="35" customFormat="1" ht="24" customHeight="1">
      <c r="A58" s="71"/>
      <c r="B58" s="53"/>
      <c r="C58" s="54"/>
      <c r="D58" s="46" t="s">
        <v>117</v>
      </c>
      <c r="E58" s="48"/>
      <c r="F58" s="48"/>
      <c r="G58" s="48"/>
      <c r="H58" s="48"/>
      <c r="I58" s="48"/>
      <c r="J58" s="51"/>
      <c r="K58" s="52">
        <v>199500</v>
      </c>
    </row>
    <row r="59" spans="1:11" s="35" customFormat="1" ht="24" customHeight="1">
      <c r="A59" s="71"/>
      <c r="B59" s="53"/>
      <c r="C59" s="54"/>
      <c r="D59" s="46" t="s">
        <v>118</v>
      </c>
      <c r="E59" s="48"/>
      <c r="F59" s="48"/>
      <c r="G59" s="48"/>
      <c r="H59" s="85"/>
      <c r="I59" s="48"/>
      <c r="J59" s="51"/>
      <c r="K59" s="52">
        <v>39900</v>
      </c>
    </row>
    <row r="60" spans="1:11" s="35" customFormat="1" ht="24" customHeight="1">
      <c r="A60" s="71"/>
      <c r="B60" s="53"/>
      <c r="C60" s="54"/>
      <c r="D60" s="46" t="s">
        <v>119</v>
      </c>
      <c r="E60" s="48"/>
      <c r="F60" s="48"/>
      <c r="G60" s="48"/>
      <c r="H60" s="85"/>
      <c r="I60" s="48"/>
      <c r="J60" s="51"/>
      <c r="K60" s="52">
        <v>130000</v>
      </c>
    </row>
    <row r="61" spans="1:11" s="35" customFormat="1" ht="24" customHeight="1">
      <c r="A61" s="71"/>
      <c r="B61" s="53"/>
      <c r="C61" s="54"/>
      <c r="D61" s="46" t="s">
        <v>98</v>
      </c>
      <c r="E61" s="48"/>
      <c r="F61" s="48"/>
      <c r="G61" s="48">
        <v>3000</v>
      </c>
      <c r="H61" s="85" t="s">
        <v>99</v>
      </c>
      <c r="I61" s="48"/>
      <c r="J61" s="51"/>
      <c r="K61" s="52">
        <v>150000</v>
      </c>
    </row>
    <row r="62" spans="1:11" s="35" customFormat="1" ht="24" customHeight="1">
      <c r="A62" s="71"/>
      <c r="B62" s="53"/>
      <c r="C62" s="54"/>
      <c r="D62" s="46" t="s">
        <v>120</v>
      </c>
      <c r="E62" s="48"/>
      <c r="F62" s="48"/>
      <c r="G62" s="48"/>
      <c r="H62" s="48"/>
      <c r="I62" s="48"/>
      <c r="J62" s="51"/>
      <c r="K62" s="52">
        <v>120750</v>
      </c>
    </row>
    <row r="63" spans="1:11" s="35" customFormat="1" ht="24" customHeight="1">
      <c r="A63" s="71"/>
      <c r="B63" s="53"/>
      <c r="C63" s="54"/>
      <c r="D63" s="94" t="s">
        <v>100</v>
      </c>
      <c r="E63" s="86"/>
      <c r="F63" s="86"/>
      <c r="G63" s="86"/>
      <c r="H63" s="86"/>
      <c r="I63" s="86"/>
      <c r="J63" s="87"/>
      <c r="K63" s="88">
        <v>3670</v>
      </c>
    </row>
    <row r="64" spans="1:11" s="35" customFormat="1" ht="24" customHeight="1">
      <c r="A64" s="104" t="s">
        <v>93</v>
      </c>
      <c r="B64" s="36">
        <v>400000</v>
      </c>
      <c r="C64" s="37">
        <f>SUM(K64:K65)</f>
        <v>400000</v>
      </c>
      <c r="D64" s="105" t="s">
        <v>61</v>
      </c>
      <c r="E64" s="40"/>
      <c r="F64" s="40"/>
      <c r="G64" s="40"/>
      <c r="H64" s="40"/>
      <c r="I64" s="40"/>
      <c r="J64" s="41"/>
      <c r="K64" s="42">
        <v>300000</v>
      </c>
    </row>
    <row r="65" spans="1:11" s="35" customFormat="1" ht="24.75" customHeight="1">
      <c r="A65" s="102"/>
      <c r="B65" s="53"/>
      <c r="C65" s="120"/>
      <c r="D65" s="103" t="s">
        <v>62</v>
      </c>
      <c r="E65" s="86"/>
      <c r="F65" s="86"/>
      <c r="G65" s="86"/>
      <c r="H65" s="86"/>
      <c r="I65" s="86"/>
      <c r="J65" s="87"/>
      <c r="K65" s="88">
        <v>100000</v>
      </c>
    </row>
    <row r="66" spans="1:11" s="35" customFormat="1" ht="27" customHeight="1">
      <c r="A66" s="68" t="s">
        <v>17</v>
      </c>
      <c r="B66" s="36">
        <v>1550000</v>
      </c>
      <c r="C66" s="37">
        <f>SUM(K66:K72)</f>
        <v>1534257</v>
      </c>
      <c r="D66" s="38" t="s">
        <v>102</v>
      </c>
      <c r="E66" s="39"/>
      <c r="F66" s="40"/>
      <c r="G66" s="40">
        <v>700</v>
      </c>
      <c r="H66" s="62" t="s">
        <v>101</v>
      </c>
      <c r="I66" s="40"/>
      <c r="J66" s="41"/>
      <c r="K66" s="42">
        <v>200550</v>
      </c>
    </row>
    <row r="67" spans="1:11" s="35" customFormat="1" ht="27" customHeight="1">
      <c r="A67" s="71"/>
      <c r="B67" s="53"/>
      <c r="C67" s="54"/>
      <c r="D67" s="46" t="s">
        <v>63</v>
      </c>
      <c r="E67" s="57"/>
      <c r="F67" s="48"/>
      <c r="G67" s="48"/>
      <c r="H67" s="48"/>
      <c r="I67" s="48"/>
      <c r="J67" s="51"/>
      <c r="K67" s="52">
        <v>434107</v>
      </c>
    </row>
    <row r="68" spans="1:11" s="35" customFormat="1" ht="24" customHeight="1">
      <c r="A68" s="71"/>
      <c r="B68" s="53"/>
      <c r="C68" s="54"/>
      <c r="D68" s="46" t="s">
        <v>122</v>
      </c>
      <c r="E68" s="57"/>
      <c r="F68" s="48"/>
      <c r="G68" s="48"/>
      <c r="H68" s="48"/>
      <c r="I68" s="48"/>
      <c r="J68" s="51"/>
      <c r="K68" s="52">
        <v>403200</v>
      </c>
    </row>
    <row r="69" spans="1:11" s="35" customFormat="1" ht="24" customHeight="1">
      <c r="A69" s="71"/>
      <c r="B69" s="53"/>
      <c r="C69" s="54"/>
      <c r="D69" s="46" t="s">
        <v>123</v>
      </c>
      <c r="E69" s="57"/>
      <c r="F69" s="48"/>
      <c r="G69" s="48"/>
      <c r="H69" s="48"/>
      <c r="I69" s="48"/>
      <c r="J69" s="51"/>
      <c r="K69" s="52">
        <v>302400</v>
      </c>
    </row>
    <row r="70" spans="1:11" s="35" customFormat="1" ht="24" customHeight="1">
      <c r="A70" s="71"/>
      <c r="B70" s="53"/>
      <c r="C70" s="54"/>
      <c r="D70" s="46" t="s">
        <v>121</v>
      </c>
      <c r="E70" s="57"/>
      <c r="F70" s="48"/>
      <c r="G70" s="48"/>
      <c r="H70" s="48"/>
      <c r="I70" s="48"/>
      <c r="J70" s="51"/>
      <c r="K70" s="52">
        <v>18000</v>
      </c>
    </row>
    <row r="71" spans="1:12" s="86" customFormat="1" ht="24" customHeight="1">
      <c r="A71" s="71"/>
      <c r="B71" s="53"/>
      <c r="C71" s="54"/>
      <c r="D71" s="129" t="s">
        <v>131</v>
      </c>
      <c r="E71" s="132"/>
      <c r="F71" s="132"/>
      <c r="G71" s="132"/>
      <c r="H71" s="132"/>
      <c r="I71" s="132"/>
      <c r="J71" s="140"/>
      <c r="K71" s="136">
        <v>50000</v>
      </c>
      <c r="L71" s="128"/>
    </row>
    <row r="72" spans="1:11" s="35" customFormat="1" ht="24" customHeight="1">
      <c r="A72" s="71"/>
      <c r="B72" s="53"/>
      <c r="C72" s="54"/>
      <c r="D72" s="167" t="s">
        <v>72</v>
      </c>
      <c r="E72" s="58"/>
      <c r="F72" s="59"/>
      <c r="G72" s="59"/>
      <c r="H72" s="59"/>
      <c r="I72" s="59"/>
      <c r="J72" s="60"/>
      <c r="K72" s="61">
        <v>126000</v>
      </c>
    </row>
    <row r="73" spans="1:12" s="35" customFormat="1" ht="24" customHeight="1">
      <c r="A73" s="68" t="s">
        <v>18</v>
      </c>
      <c r="B73" s="36">
        <v>100000</v>
      </c>
      <c r="C73" s="37">
        <f>SUM(K73:K81)</f>
        <v>861010</v>
      </c>
      <c r="D73" s="38" t="s">
        <v>127</v>
      </c>
      <c r="E73" s="39"/>
      <c r="F73" s="40"/>
      <c r="G73" s="40"/>
      <c r="H73" s="62"/>
      <c r="I73" s="40"/>
      <c r="J73" s="41"/>
      <c r="K73" s="42">
        <v>585900</v>
      </c>
      <c r="L73" s="127"/>
    </row>
    <row r="74" spans="1:12" s="35" customFormat="1" ht="24" customHeight="1">
      <c r="A74" s="71"/>
      <c r="B74" s="53"/>
      <c r="C74" s="106"/>
      <c r="D74" s="84" t="s">
        <v>129</v>
      </c>
      <c r="E74" s="57"/>
      <c r="F74" s="48"/>
      <c r="G74" s="48"/>
      <c r="H74" s="85"/>
      <c r="I74" s="48"/>
      <c r="J74" s="51"/>
      <c r="K74" s="52">
        <v>3000</v>
      </c>
      <c r="L74" s="127"/>
    </row>
    <row r="75" spans="1:12" s="35" customFormat="1" ht="24" customHeight="1">
      <c r="A75" s="71"/>
      <c r="B75" s="53"/>
      <c r="C75" s="106"/>
      <c r="D75" s="84" t="s">
        <v>130</v>
      </c>
      <c r="E75" s="86"/>
      <c r="F75" s="86"/>
      <c r="G75" s="86"/>
      <c r="H75" s="128"/>
      <c r="I75" s="86"/>
      <c r="J75" s="87"/>
      <c r="K75" s="88">
        <v>32724</v>
      </c>
      <c r="L75" s="127"/>
    </row>
    <row r="76" spans="1:12" s="35" customFormat="1" ht="24" customHeight="1">
      <c r="A76" s="71"/>
      <c r="B76" s="53"/>
      <c r="C76" s="106"/>
      <c r="D76" s="84" t="s">
        <v>126</v>
      </c>
      <c r="E76" s="86"/>
      <c r="F76" s="86"/>
      <c r="G76" s="86"/>
      <c r="H76" s="128"/>
      <c r="I76" s="86"/>
      <c r="J76" s="87"/>
      <c r="K76" s="88">
        <v>7450</v>
      </c>
      <c r="L76" s="127"/>
    </row>
    <row r="77" spans="1:11" s="35" customFormat="1" ht="24" customHeight="1">
      <c r="A77" s="71"/>
      <c r="B77" s="53"/>
      <c r="C77" s="106"/>
      <c r="D77" s="129" t="s">
        <v>125</v>
      </c>
      <c r="E77" s="57"/>
      <c r="F77" s="48"/>
      <c r="G77" s="48"/>
      <c r="H77" s="85"/>
      <c r="I77" s="48"/>
      <c r="J77" s="51"/>
      <c r="K77" s="130">
        <v>114345</v>
      </c>
    </row>
    <row r="78" spans="1:11" s="35" customFormat="1" ht="24" customHeight="1">
      <c r="A78" s="71"/>
      <c r="B78" s="53"/>
      <c r="C78" s="54"/>
      <c r="D78" s="129" t="s">
        <v>103</v>
      </c>
      <c r="E78" s="132"/>
      <c r="F78" s="132"/>
      <c r="G78" s="132"/>
      <c r="H78" s="132"/>
      <c r="I78" s="132"/>
      <c r="J78" s="140"/>
      <c r="K78" s="130">
        <v>22500</v>
      </c>
    </row>
    <row r="79" spans="1:12" s="35" customFormat="1" ht="24" customHeight="1">
      <c r="A79" s="71"/>
      <c r="B79" s="53"/>
      <c r="C79" s="54"/>
      <c r="D79" s="129" t="s">
        <v>128</v>
      </c>
      <c r="E79" s="132"/>
      <c r="F79" s="132"/>
      <c r="G79" s="132"/>
      <c r="H79" s="132"/>
      <c r="I79" s="132"/>
      <c r="J79" s="140"/>
      <c r="K79" s="136">
        <v>26733</v>
      </c>
      <c r="L79" s="127"/>
    </row>
    <row r="80" spans="1:12" s="35" customFormat="1" ht="24" customHeight="1">
      <c r="A80" s="71"/>
      <c r="B80" s="53"/>
      <c r="C80" s="54"/>
      <c r="D80" s="129" t="s">
        <v>82</v>
      </c>
      <c r="E80" s="132"/>
      <c r="F80" s="132"/>
      <c r="G80" s="132"/>
      <c r="H80" s="132"/>
      <c r="I80" s="132"/>
      <c r="J80" s="140"/>
      <c r="K80" s="136">
        <v>39000</v>
      </c>
      <c r="L80" s="127"/>
    </row>
    <row r="81" spans="1:12" s="35" customFormat="1" ht="24" customHeight="1">
      <c r="A81" s="69"/>
      <c r="B81" s="43"/>
      <c r="C81" s="55"/>
      <c r="D81" s="126" t="s">
        <v>124</v>
      </c>
      <c r="E81" s="96"/>
      <c r="F81" s="96"/>
      <c r="G81" s="96"/>
      <c r="H81" s="96"/>
      <c r="I81" s="96"/>
      <c r="J81" s="97"/>
      <c r="K81" s="98">
        <v>29358</v>
      </c>
      <c r="L81" s="127"/>
    </row>
    <row r="82" spans="1:11" s="35" customFormat="1" ht="24" customHeight="1">
      <c r="A82" s="107" t="s">
        <v>46</v>
      </c>
      <c r="B82" s="108">
        <v>50000</v>
      </c>
      <c r="C82" s="109">
        <f>SUM(K82:K82)</f>
        <v>46942</v>
      </c>
      <c r="D82" s="110" t="s">
        <v>64</v>
      </c>
      <c r="E82" s="80"/>
      <c r="F82" s="80"/>
      <c r="G82" s="80"/>
      <c r="H82" s="80"/>
      <c r="I82" s="80"/>
      <c r="J82" s="81"/>
      <c r="K82" s="82">
        <v>46942</v>
      </c>
    </row>
    <row r="83" spans="1:11" s="35" customFormat="1" ht="24" customHeight="1">
      <c r="A83" s="112" t="s">
        <v>65</v>
      </c>
      <c r="B83" s="111">
        <v>0</v>
      </c>
      <c r="C83" s="37">
        <v>0</v>
      </c>
      <c r="D83" s="38"/>
      <c r="E83" s="40"/>
      <c r="F83" s="40"/>
      <c r="G83" s="40"/>
      <c r="H83" s="40"/>
      <c r="I83" s="40"/>
      <c r="J83" s="41"/>
      <c r="K83" s="42"/>
    </row>
    <row r="84" spans="1:11" s="35" customFormat="1" ht="24" customHeight="1">
      <c r="A84" s="113"/>
      <c r="B84" s="53"/>
      <c r="C84" s="54"/>
      <c r="D84" s="94"/>
      <c r="E84" s="86"/>
      <c r="F84" s="86"/>
      <c r="G84" s="86"/>
      <c r="H84" s="86"/>
      <c r="I84" s="86"/>
      <c r="J84" s="87"/>
      <c r="K84" s="88"/>
    </row>
    <row r="85" spans="1:11" s="35" customFormat="1" ht="24" customHeight="1" thickBot="1">
      <c r="A85" s="114" t="s">
        <v>66</v>
      </c>
      <c r="B85" s="117">
        <v>71000</v>
      </c>
      <c r="C85" s="121">
        <f>SUM(K85:K85)</f>
        <v>0</v>
      </c>
      <c r="D85" s="115"/>
      <c r="E85" s="116"/>
      <c r="F85" s="116"/>
      <c r="G85" s="116"/>
      <c r="H85" s="116"/>
      <c r="I85" s="116"/>
      <c r="J85" s="117"/>
      <c r="K85" s="118">
        <v>0</v>
      </c>
    </row>
    <row r="86" spans="1:11" s="35" customFormat="1" ht="24" customHeight="1" thickBot="1" thickTop="1">
      <c r="A86" s="72" t="s">
        <v>19</v>
      </c>
      <c r="B86" s="142">
        <f>SUM(B4:B85)</f>
        <v>8741000</v>
      </c>
      <c r="C86" s="141">
        <f>SUM(C4:C85)</f>
        <v>9154519</v>
      </c>
      <c r="D86" s="63"/>
      <c r="E86" s="64"/>
      <c r="F86" s="64"/>
      <c r="G86" s="64"/>
      <c r="H86" s="64"/>
      <c r="I86" s="64"/>
      <c r="J86" s="65"/>
      <c r="K86" s="66">
        <f>SUM(K4:K9,K10,K22,K28,K35:K85)</f>
        <v>9154519</v>
      </c>
    </row>
    <row r="87" spans="1:11" s="35" customFormat="1" ht="24" customHeight="1">
      <c r="A87" s="28"/>
      <c r="B87" s="29"/>
      <c r="C87" s="89"/>
      <c r="D87" s="28"/>
      <c r="E87" s="28"/>
      <c r="F87" s="28"/>
      <c r="G87" s="28"/>
      <c r="H87" s="28"/>
      <c r="I87" s="28"/>
      <c r="J87" s="29"/>
      <c r="K87" s="29"/>
    </row>
    <row r="88" spans="1:11" s="35" customFormat="1" ht="24" customHeight="1">
      <c r="A88"/>
      <c r="B88" s="1"/>
      <c r="C88" s="83"/>
      <c r="D88"/>
      <c r="E88"/>
      <c r="F88"/>
      <c r="G88"/>
      <c r="H88"/>
      <c r="I88"/>
      <c r="J88" s="1"/>
      <c r="K88" s="1"/>
    </row>
    <row r="89" spans="1:11" s="35" customFormat="1" ht="24" customHeight="1">
      <c r="A89"/>
      <c r="B89" s="1"/>
      <c r="C89" s="1"/>
      <c r="D89"/>
      <c r="E89"/>
      <c r="F89"/>
      <c r="G89"/>
      <c r="H89"/>
      <c r="I89"/>
      <c r="J89" s="1"/>
      <c r="K89" s="1"/>
    </row>
    <row r="90" spans="1:11" s="35" customFormat="1" ht="24" customHeight="1">
      <c r="A90"/>
      <c r="B90" s="1"/>
      <c r="C90" s="1"/>
      <c r="D90"/>
      <c r="E90"/>
      <c r="F90"/>
      <c r="G90"/>
      <c r="H90"/>
      <c r="I90"/>
      <c r="J90" s="1"/>
      <c r="K90" s="1"/>
    </row>
    <row r="91" spans="1:11" s="35" customFormat="1" ht="24" customHeight="1">
      <c r="A91"/>
      <c r="B91" s="1"/>
      <c r="C91" s="1"/>
      <c r="D91"/>
      <c r="E91"/>
      <c r="F91"/>
      <c r="G91"/>
      <c r="H91"/>
      <c r="I91"/>
      <c r="J91" s="1"/>
      <c r="K91" s="1"/>
    </row>
    <row r="92" spans="1:11" s="28" customFormat="1" ht="15">
      <c r="A92"/>
      <c r="B92" s="1"/>
      <c r="C92" s="1"/>
      <c r="D92"/>
      <c r="E92"/>
      <c r="F92"/>
      <c r="G92"/>
      <c r="H92"/>
      <c r="I92"/>
      <c r="J92" s="1"/>
      <c r="K92" s="1"/>
    </row>
    <row r="93" ht="22.5" customHeight="1"/>
  </sheetData>
  <mergeCells count="1">
    <mergeCell ref="C2:D2"/>
  </mergeCells>
  <printOptions/>
  <pageMargins left="0.59" right="0" top="0.42" bottom="0.37" header="0.28" footer="0.2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D3" sqref="D3"/>
    </sheetView>
  </sheetViews>
  <sheetFormatPr defaultColWidth="9.00390625" defaultRowHeight="13.5" outlineLevelRow="1"/>
  <cols>
    <col min="1" max="1" width="13.75390625" style="0" customWidth="1"/>
    <col min="2" max="2" width="18.00390625" style="1" customWidth="1"/>
    <col min="3" max="3" width="17.00390625" style="1" customWidth="1"/>
    <col min="4" max="4" width="17.50390625" style="1" customWidth="1"/>
    <col min="5" max="5" width="30.125" style="0" customWidth="1"/>
  </cols>
  <sheetData>
    <row r="1" ht="24" customHeight="1">
      <c r="B1" s="14" t="s">
        <v>135</v>
      </c>
    </row>
    <row r="2" ht="24" customHeight="1">
      <c r="D2" s="83" t="s">
        <v>134</v>
      </c>
    </row>
    <row r="3" spans="1:5" s="4" customFormat="1" ht="32.25" customHeight="1">
      <c r="A3" s="4" t="s">
        <v>20</v>
      </c>
      <c r="B3" s="15"/>
      <c r="C3" s="15"/>
      <c r="D3" s="15"/>
      <c r="E3" s="168" t="s">
        <v>32</v>
      </c>
    </row>
    <row r="4" spans="1:5" s="4" customFormat="1" ht="27" customHeight="1">
      <c r="A4" s="8" t="s">
        <v>21</v>
      </c>
      <c r="B4" s="16" t="s">
        <v>28</v>
      </c>
      <c r="C4" s="22" t="s">
        <v>29</v>
      </c>
      <c r="D4" s="22" t="s">
        <v>30</v>
      </c>
      <c r="E4" s="7" t="s">
        <v>31</v>
      </c>
    </row>
    <row r="5" spans="1:5" s="4" customFormat="1" ht="32.25" customHeight="1" outlineLevel="1">
      <c r="A5" s="9" t="s">
        <v>22</v>
      </c>
      <c r="B5" s="17">
        <v>491515</v>
      </c>
      <c r="C5" s="23">
        <v>491515</v>
      </c>
      <c r="D5" s="123">
        <f>C5-B5</f>
        <v>0</v>
      </c>
      <c r="E5" s="122"/>
    </row>
    <row r="6" spans="1:5" s="4" customFormat="1" ht="27" customHeight="1" outlineLevel="1">
      <c r="A6" s="11" t="s">
        <v>23</v>
      </c>
      <c r="B6" s="18">
        <v>1049000</v>
      </c>
      <c r="C6" s="24">
        <v>0</v>
      </c>
      <c r="D6" s="123">
        <f aca="true" t="shared" si="0" ref="D6:D12">C6-B6</f>
        <v>-1049000</v>
      </c>
      <c r="E6" s="5"/>
    </row>
    <row r="7" spans="1:5" s="4" customFormat="1" ht="27" customHeight="1" outlineLevel="1">
      <c r="A7" s="11" t="s">
        <v>24</v>
      </c>
      <c r="B7" s="18">
        <v>4500000</v>
      </c>
      <c r="C7" s="24">
        <v>4500000</v>
      </c>
      <c r="D7" s="123">
        <f t="shared" si="0"/>
        <v>0</v>
      </c>
      <c r="E7" s="5"/>
    </row>
    <row r="8" spans="1:5" s="4" customFormat="1" ht="27" customHeight="1" outlineLevel="1">
      <c r="A8" s="11" t="s">
        <v>25</v>
      </c>
      <c r="B8" s="18">
        <v>2700000</v>
      </c>
      <c r="C8" s="24">
        <v>2700000</v>
      </c>
      <c r="D8" s="123">
        <f t="shared" si="0"/>
        <v>0</v>
      </c>
      <c r="E8" s="5"/>
    </row>
    <row r="9" spans="1:5" s="4" customFormat="1" ht="27" customHeight="1" outlineLevel="1">
      <c r="A9" s="12" t="s">
        <v>73</v>
      </c>
      <c r="B9" s="19">
        <v>0</v>
      </c>
      <c r="C9" s="25">
        <v>0</v>
      </c>
      <c r="D9" s="123">
        <f t="shared" si="0"/>
        <v>0</v>
      </c>
      <c r="E9" s="91"/>
    </row>
    <row r="10" spans="1:5" s="4" customFormat="1" ht="27" customHeight="1" outlineLevel="1">
      <c r="A10" s="12" t="s">
        <v>83</v>
      </c>
      <c r="B10" s="19">
        <v>0</v>
      </c>
      <c r="C10" s="25">
        <v>1820000</v>
      </c>
      <c r="D10" s="143">
        <f t="shared" si="0"/>
        <v>1820000</v>
      </c>
      <c r="E10" s="151" t="s">
        <v>133</v>
      </c>
    </row>
    <row r="11" spans="1:5" s="4" customFormat="1" ht="27" customHeight="1" outlineLevel="1">
      <c r="A11" s="12" t="s">
        <v>26</v>
      </c>
      <c r="B11" s="19">
        <v>485</v>
      </c>
      <c r="C11" s="25">
        <v>11</v>
      </c>
      <c r="D11" s="125">
        <f t="shared" si="0"/>
        <v>-474</v>
      </c>
      <c r="E11" s="90"/>
    </row>
    <row r="12" spans="1:5" s="4" customFormat="1" ht="27" customHeight="1">
      <c r="A12" s="8" t="s">
        <v>27</v>
      </c>
      <c r="B12" s="20">
        <f>SUM(B5:B11)</f>
        <v>8741000</v>
      </c>
      <c r="C12" s="26">
        <f>SUM(C5:C11)</f>
        <v>9511526</v>
      </c>
      <c r="D12" s="124">
        <f t="shared" si="0"/>
        <v>770526</v>
      </c>
      <c r="E12" s="6"/>
    </row>
    <row r="13" spans="2:4" s="4" customFormat="1" ht="27" customHeight="1">
      <c r="B13" s="15"/>
      <c r="C13" s="15"/>
      <c r="D13" s="15"/>
    </row>
    <row r="14" spans="1:5" s="4" customFormat="1" ht="27" customHeight="1">
      <c r="A14" s="4" t="s">
        <v>33</v>
      </c>
      <c r="B14" s="15"/>
      <c r="C14" s="15"/>
      <c r="D14" s="15"/>
      <c r="E14" s="168" t="s">
        <v>32</v>
      </c>
    </row>
    <row r="15" spans="1:5" s="4" customFormat="1" ht="27" customHeight="1">
      <c r="A15" s="8" t="s">
        <v>21</v>
      </c>
      <c r="B15" s="16" t="s">
        <v>36</v>
      </c>
      <c r="C15" s="22" t="s">
        <v>37</v>
      </c>
      <c r="D15" s="22" t="s">
        <v>30</v>
      </c>
      <c r="E15" s="7" t="s">
        <v>31</v>
      </c>
    </row>
    <row r="16" spans="1:5" s="4" customFormat="1" ht="27" customHeight="1" outlineLevel="1">
      <c r="A16" s="13" t="s">
        <v>34</v>
      </c>
      <c r="B16" s="21">
        <v>70000</v>
      </c>
      <c r="C16" s="27">
        <v>63997</v>
      </c>
      <c r="D16" s="123">
        <f>C16-B16</f>
        <v>-6003</v>
      </c>
      <c r="E16" s="154"/>
    </row>
    <row r="17" spans="1:5" s="4" customFormat="1" ht="27" customHeight="1" outlineLevel="1">
      <c r="A17" s="9" t="s">
        <v>38</v>
      </c>
      <c r="B17" s="17">
        <v>4000000</v>
      </c>
      <c r="C17" s="23">
        <v>4052228</v>
      </c>
      <c r="D17" s="123">
        <f aca="true" t="shared" si="1" ref="D17:D25">C17-B17</f>
        <v>52228</v>
      </c>
      <c r="E17" s="152"/>
    </row>
    <row r="18" spans="1:5" s="4" customFormat="1" ht="27" customHeight="1" outlineLevel="1">
      <c r="A18" s="9" t="s">
        <v>35</v>
      </c>
      <c r="B18" s="17">
        <v>1500000</v>
      </c>
      <c r="C18" s="23">
        <v>1492265</v>
      </c>
      <c r="D18" s="123">
        <f t="shared" si="1"/>
        <v>-7735</v>
      </c>
      <c r="E18" s="152"/>
    </row>
    <row r="19" spans="1:5" s="4" customFormat="1" ht="27" customHeight="1" outlineLevel="1">
      <c r="A19" s="10" t="s">
        <v>84</v>
      </c>
      <c r="B19" s="18">
        <v>1000000</v>
      </c>
      <c r="C19" s="24">
        <v>703820</v>
      </c>
      <c r="D19" s="123">
        <f t="shared" si="1"/>
        <v>-296180</v>
      </c>
      <c r="E19" s="151"/>
    </row>
    <row r="20" spans="1:5" s="4" customFormat="1" ht="27" customHeight="1" outlineLevel="1">
      <c r="A20" s="11" t="s">
        <v>85</v>
      </c>
      <c r="B20" s="18">
        <v>400000</v>
      </c>
      <c r="C20" s="24">
        <v>400000</v>
      </c>
      <c r="D20" s="123">
        <f t="shared" si="1"/>
        <v>0</v>
      </c>
      <c r="E20" s="151"/>
    </row>
    <row r="21" spans="1:5" s="4" customFormat="1" ht="27" customHeight="1" outlineLevel="1">
      <c r="A21" s="11" t="s">
        <v>86</v>
      </c>
      <c r="B21" s="18">
        <v>1550000</v>
      </c>
      <c r="C21" s="24">
        <v>1534257</v>
      </c>
      <c r="D21" s="123">
        <f t="shared" si="1"/>
        <v>-15743</v>
      </c>
      <c r="E21" s="151"/>
    </row>
    <row r="22" spans="1:5" s="4" customFormat="1" ht="27" customHeight="1" outlineLevel="1">
      <c r="A22" s="11" t="s">
        <v>87</v>
      </c>
      <c r="B22" s="18">
        <v>100000</v>
      </c>
      <c r="C22" s="24">
        <v>861010</v>
      </c>
      <c r="D22" s="123">
        <f t="shared" si="1"/>
        <v>761010</v>
      </c>
      <c r="E22" s="150"/>
    </row>
    <row r="23" spans="1:5" s="4" customFormat="1" ht="27" customHeight="1" outlineLevel="1">
      <c r="A23" s="11" t="s">
        <v>88</v>
      </c>
      <c r="B23" s="18">
        <v>50000</v>
      </c>
      <c r="C23" s="24">
        <v>46942</v>
      </c>
      <c r="D23" s="123">
        <f t="shared" si="1"/>
        <v>-3058</v>
      </c>
      <c r="E23" s="150"/>
    </row>
    <row r="24" spans="1:5" s="4" customFormat="1" ht="27" customHeight="1" outlineLevel="1">
      <c r="A24" s="12" t="s">
        <v>47</v>
      </c>
      <c r="B24" s="19">
        <v>71000</v>
      </c>
      <c r="C24" s="25">
        <v>0</v>
      </c>
      <c r="D24" s="125">
        <f t="shared" si="1"/>
        <v>-71000</v>
      </c>
      <c r="E24" s="150"/>
    </row>
    <row r="25" spans="1:5" s="4" customFormat="1" ht="27" customHeight="1">
      <c r="A25" s="8" t="s">
        <v>27</v>
      </c>
      <c r="B25" s="20">
        <f>SUM(B16:B24)</f>
        <v>8741000</v>
      </c>
      <c r="C25" s="26">
        <f>SUM(C16:C24)</f>
        <v>9154519</v>
      </c>
      <c r="D25" s="124">
        <f t="shared" si="1"/>
        <v>413519</v>
      </c>
      <c r="E25" s="153"/>
    </row>
    <row r="26" spans="2:4" s="4" customFormat="1" ht="27" customHeight="1">
      <c r="B26" s="15"/>
      <c r="C26" s="15"/>
      <c r="D26" s="15"/>
    </row>
    <row r="27" spans="2:4" s="4" customFormat="1" ht="27" customHeight="1">
      <c r="B27" s="15" t="s">
        <v>136</v>
      </c>
      <c r="C27" s="15"/>
      <c r="D27" s="15"/>
    </row>
    <row r="28" spans="2:4" s="4" customFormat="1" ht="27" customHeight="1">
      <c r="B28" s="15"/>
      <c r="C28" s="15"/>
      <c r="D28" s="15"/>
    </row>
    <row r="29" spans="2:4" s="4" customFormat="1" ht="27" customHeight="1">
      <c r="B29" s="15"/>
      <c r="C29" s="15"/>
      <c r="D29" s="15"/>
    </row>
    <row r="30" spans="2:4" s="4" customFormat="1" ht="27" customHeight="1">
      <c r="B30" s="15"/>
      <c r="C30" s="15"/>
      <c r="D30" s="15"/>
    </row>
    <row r="31" spans="2:4" s="4" customFormat="1" ht="27" customHeight="1">
      <c r="B31" s="15"/>
      <c r="C31" s="15"/>
      <c r="D31" s="15"/>
    </row>
    <row r="32" spans="2:4" s="4" customFormat="1" ht="27" customHeight="1">
      <c r="B32" s="15"/>
      <c r="C32" s="15"/>
      <c r="D32" s="15"/>
    </row>
    <row r="33" spans="2:4" s="4" customFormat="1" ht="27" customHeight="1">
      <c r="B33" s="15"/>
      <c r="C33" s="15"/>
      <c r="D33" s="15"/>
    </row>
    <row r="34" spans="2:4" s="4" customFormat="1" ht="27" customHeight="1">
      <c r="B34" s="15"/>
      <c r="C34" s="15"/>
      <c r="D34" s="15"/>
    </row>
    <row r="35" spans="2:4" s="4" customFormat="1" ht="27" customHeight="1">
      <c r="B35" s="15"/>
      <c r="C35" s="15"/>
      <c r="D35" s="15"/>
    </row>
    <row r="36" spans="2:4" s="4" customFormat="1" ht="27" customHeight="1">
      <c r="B36" s="15"/>
      <c r="C36" s="15"/>
      <c r="D36" s="15"/>
    </row>
    <row r="37" spans="2:4" s="4" customFormat="1" ht="27" customHeight="1">
      <c r="B37" s="15"/>
      <c r="C37" s="15"/>
      <c r="D37" s="15"/>
    </row>
    <row r="38" spans="2:4" s="4" customFormat="1" ht="27" customHeight="1">
      <c r="B38" s="15"/>
      <c r="C38" s="15"/>
      <c r="D38" s="15"/>
    </row>
    <row r="39" spans="2:4" s="4" customFormat="1" ht="27" customHeight="1">
      <c r="B39" s="15"/>
      <c r="C39" s="15"/>
      <c r="D39" s="15"/>
    </row>
    <row r="40" spans="2:4" s="4" customFormat="1" ht="27" customHeight="1">
      <c r="B40" s="15"/>
      <c r="C40" s="15"/>
      <c r="D40" s="15"/>
    </row>
    <row r="41" spans="2:4" s="4" customFormat="1" ht="27" customHeight="1">
      <c r="B41" s="15"/>
      <c r="C41" s="15"/>
      <c r="D41" s="15"/>
    </row>
    <row r="42" spans="2:4" s="4" customFormat="1" ht="27" customHeight="1">
      <c r="B42" s="15"/>
      <c r="C42" s="15"/>
      <c r="D42" s="15"/>
    </row>
    <row r="43" spans="2:4" s="4" customFormat="1" ht="27" customHeight="1">
      <c r="B43" s="15"/>
      <c r="C43" s="15"/>
      <c r="D43" s="15"/>
    </row>
    <row r="44" spans="2:4" s="4" customFormat="1" ht="27" customHeight="1">
      <c r="B44" s="15"/>
      <c r="C44" s="15"/>
      <c r="D44" s="15"/>
    </row>
    <row r="45" spans="2:4" s="4" customFormat="1" ht="27" customHeight="1">
      <c r="B45" s="15"/>
      <c r="C45" s="15"/>
      <c r="D45" s="15"/>
    </row>
    <row r="46" spans="2:4" s="4" customFormat="1" ht="27" customHeight="1">
      <c r="B46" s="15"/>
      <c r="C46" s="15"/>
      <c r="D46" s="15"/>
    </row>
    <row r="47" spans="2:4" s="4" customFormat="1" ht="27" customHeight="1">
      <c r="B47" s="15"/>
      <c r="C47" s="15"/>
      <c r="D47" s="15"/>
    </row>
    <row r="48" spans="2:4" s="4" customFormat="1" ht="27" customHeight="1">
      <c r="B48" s="15"/>
      <c r="C48" s="15"/>
      <c r="D48" s="15"/>
    </row>
    <row r="49" spans="2:4" s="4" customFormat="1" ht="27" customHeight="1">
      <c r="B49" s="15"/>
      <c r="C49" s="15"/>
      <c r="D49" s="15"/>
    </row>
    <row r="50" spans="2:4" s="4" customFormat="1" ht="27" customHeight="1">
      <c r="B50" s="15"/>
      <c r="C50" s="15"/>
      <c r="D50" s="15"/>
    </row>
    <row r="51" spans="2:4" s="4" customFormat="1" ht="27" customHeight="1">
      <c r="B51" s="15"/>
      <c r="C51" s="15"/>
      <c r="D51" s="15"/>
    </row>
    <row r="52" spans="2:4" s="4" customFormat="1" ht="27" customHeight="1">
      <c r="B52" s="15"/>
      <c r="C52" s="15"/>
      <c r="D52" s="15"/>
    </row>
    <row r="53" spans="2:4" s="4" customFormat="1" ht="27" customHeight="1">
      <c r="B53" s="15"/>
      <c r="C53" s="15"/>
      <c r="D53" s="15"/>
    </row>
    <row r="54" spans="2:4" s="4" customFormat="1" ht="27" customHeight="1">
      <c r="B54" s="15"/>
      <c r="C54" s="15"/>
      <c r="D54" s="15"/>
    </row>
    <row r="55" spans="2:4" s="4" customFormat="1" ht="27" customHeight="1">
      <c r="B55" s="15"/>
      <c r="C55" s="15"/>
      <c r="D55" s="15"/>
    </row>
    <row r="56" spans="2:4" s="4" customFormat="1" ht="27" customHeight="1">
      <c r="B56" s="15"/>
      <c r="C56" s="15"/>
      <c r="D56" s="15"/>
    </row>
    <row r="57" spans="2:4" s="4" customFormat="1" ht="27" customHeight="1">
      <c r="B57" s="15"/>
      <c r="C57" s="15"/>
      <c r="D57" s="15"/>
    </row>
    <row r="58" spans="2:4" s="4" customFormat="1" ht="27" customHeight="1">
      <c r="B58" s="15"/>
      <c r="C58" s="15"/>
      <c r="D58" s="15"/>
    </row>
    <row r="59" spans="2:4" s="4" customFormat="1" ht="27" customHeight="1">
      <c r="B59" s="15"/>
      <c r="C59" s="15"/>
      <c r="D59" s="15"/>
    </row>
    <row r="60" spans="2:4" s="4" customFormat="1" ht="27" customHeight="1">
      <c r="B60" s="15"/>
      <c r="C60" s="15"/>
      <c r="D60" s="15"/>
    </row>
  </sheetData>
  <printOptions/>
  <pageMargins left="0.7874015748031497" right="0.4724409448818898" top="0.7874015748031497" bottom="0.4724409448818898" header="0.31496062992125984" footer="0.2755905511811024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9"/>
  <sheetViews>
    <sheetView zoomScale="75" zoomScaleNormal="75" workbookViewId="0" topLeftCell="A1">
      <selection activeCell="A8" sqref="A8"/>
    </sheetView>
  </sheetViews>
  <sheetFormatPr defaultColWidth="9.00390625" defaultRowHeight="13.5"/>
  <cols>
    <col min="2" max="2" width="9.125" style="0" customWidth="1"/>
    <col min="3" max="3" width="39.625" style="0" bestFit="1" customWidth="1"/>
  </cols>
  <sheetData>
    <row r="1" ht="30" customHeight="1"/>
    <row r="2" ht="30" customHeight="1"/>
    <row r="3" spans="1:9" ht="30" customHeight="1">
      <c r="A3" s="170" t="s">
        <v>77</v>
      </c>
      <c r="B3" s="170"/>
      <c r="C3" s="170"/>
      <c r="D3" s="170"/>
      <c r="E3" s="170"/>
      <c r="F3" s="170"/>
      <c r="G3" s="138"/>
      <c r="H3" s="138"/>
      <c r="I3" s="138"/>
    </row>
    <row r="4" spans="1:9" ht="27.75" customHeight="1">
      <c r="A4" s="78"/>
      <c r="B4" s="78"/>
      <c r="C4" s="78"/>
      <c r="D4" s="78"/>
      <c r="E4" s="78"/>
      <c r="F4" s="78"/>
      <c r="G4" s="78"/>
      <c r="H4" s="78"/>
      <c r="I4" s="78"/>
    </row>
    <row r="5" spans="1:9" s="79" customFormat="1" ht="39.75" customHeight="1">
      <c r="A5" s="172" t="s">
        <v>91</v>
      </c>
      <c r="B5" s="172"/>
      <c r="C5" s="172"/>
      <c r="D5" s="172"/>
      <c r="E5" s="172"/>
      <c r="F5" s="172"/>
      <c r="G5" s="139"/>
      <c r="H5" s="139"/>
      <c r="I5" s="139"/>
    </row>
    <row r="6" spans="1:9" s="79" customFormat="1" ht="39.75" customHeight="1">
      <c r="A6" s="172" t="s">
        <v>89</v>
      </c>
      <c r="B6" s="172"/>
      <c r="C6" s="172"/>
      <c r="D6" s="172"/>
      <c r="E6" s="172"/>
      <c r="F6" s="172"/>
      <c r="G6" s="139"/>
      <c r="H6" s="139"/>
      <c r="I6" s="139"/>
    </row>
    <row r="7" spans="1:9" s="79" customFormat="1" ht="39.75" customHeight="1">
      <c r="A7" s="172" t="s">
        <v>92</v>
      </c>
      <c r="B7" s="172"/>
      <c r="C7" s="172"/>
      <c r="D7" s="172"/>
      <c r="E7" s="172"/>
      <c r="F7" s="172"/>
      <c r="G7" s="139"/>
      <c r="H7" s="139"/>
      <c r="I7" s="139"/>
    </row>
    <row r="8" ht="27.75" customHeight="1"/>
    <row r="9" ht="27.75" customHeight="1">
      <c r="H9" s="99"/>
    </row>
    <row r="10" ht="27.75" customHeight="1"/>
    <row r="11" spans="1:9" ht="27.75" customHeight="1">
      <c r="A11" s="171" t="s">
        <v>75</v>
      </c>
      <c r="B11" s="171"/>
      <c r="C11" s="171"/>
      <c r="D11" s="171"/>
      <c r="E11" s="171"/>
      <c r="F11" s="171"/>
      <c r="G11" s="137"/>
      <c r="H11" s="137"/>
      <c r="I11" s="137"/>
    </row>
    <row r="12" ht="27.75" customHeight="1"/>
    <row r="13" ht="27.75" customHeight="1"/>
    <row r="14" spans="2:3" ht="27.75" customHeight="1">
      <c r="B14" s="3" t="s">
        <v>90</v>
      </c>
      <c r="C14" s="3"/>
    </row>
    <row r="15" spans="2:3" ht="27.75" customHeight="1">
      <c r="B15" s="3"/>
      <c r="C15" s="3"/>
    </row>
    <row r="16" ht="27.75" customHeight="1">
      <c r="C16" s="3" t="s">
        <v>76</v>
      </c>
    </row>
    <row r="17" spans="3:5" ht="55.5" customHeight="1">
      <c r="C17" s="78" t="s">
        <v>74</v>
      </c>
      <c r="D17" s="78"/>
      <c r="E17" s="78"/>
    </row>
    <row r="18" spans="3:5" ht="55.5" customHeight="1">
      <c r="C18" s="78" t="s">
        <v>74</v>
      </c>
      <c r="D18" s="78"/>
      <c r="E18" s="78"/>
    </row>
    <row r="19" spans="3:5" ht="55.5" customHeight="1">
      <c r="C19" s="78" t="s">
        <v>74</v>
      </c>
      <c r="D19" s="78"/>
      <c r="E19" s="78"/>
    </row>
    <row r="20" ht="27.75" customHeight="1"/>
  </sheetData>
  <mergeCells count="5">
    <mergeCell ref="A3:F3"/>
    <mergeCell ref="A11:F11"/>
    <mergeCell ref="A5:F5"/>
    <mergeCell ref="A6:F6"/>
    <mergeCell ref="A7:F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島原市観光連盟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島原市観光連盟</dc:creator>
  <cp:keywords/>
  <dc:description/>
  <cp:lastModifiedBy>Toshio Ishikawa</cp:lastModifiedBy>
  <cp:lastPrinted>2004-03-23T08:36:25Z</cp:lastPrinted>
  <dcterms:created xsi:type="dcterms:W3CDTF">1997-03-05T08:19:33Z</dcterms:created>
  <dcterms:modified xsi:type="dcterms:W3CDTF">2004-03-25T08:05:56Z</dcterms:modified>
  <cp:category/>
  <cp:version/>
  <cp:contentType/>
  <cp:contentStatus/>
</cp:coreProperties>
</file>